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416" windowHeight="8760" firstSheet="14" activeTab="17"/>
  </bookViews>
  <sheets>
    <sheet name="Horaires depart prologue" sheetId="1" r:id="rId1"/>
    <sheet name="Clts Prologue" sheetId="2" r:id="rId2"/>
    <sheet name="Clts par equipes 0" sheetId="3" r:id="rId3"/>
    <sheet name="Ordre des voitures" sheetId="4" r:id="rId4"/>
    <sheet name="1ère étape" sheetId="5" r:id="rId5"/>
    <sheet name="Classement genéral 1" sheetId="6" r:id="rId6"/>
    <sheet name="Clts par equipes 1" sheetId="7" r:id="rId7"/>
    <sheet name="PC" sheetId="8" r:id="rId8"/>
    <sheet name="GPM " sheetId="9" r:id="rId9"/>
    <sheet name="Horaires CLM" sheetId="10" r:id="rId10"/>
    <sheet name="Ordre des voitures 1" sheetId="11" r:id="rId11"/>
    <sheet name="Feuil2" sheetId="12" r:id="rId12"/>
    <sheet name="2ème étape" sheetId="13" r:id="rId13"/>
    <sheet name="Clts général 2" sheetId="14" r:id="rId14"/>
    <sheet name="Clts par equipes 2" sheetId="15" r:id="rId15"/>
    <sheet name="Ordre des voitures 2" sheetId="16" r:id="rId16"/>
    <sheet name="3ème étape" sheetId="17" r:id="rId17"/>
    <sheet name="Classement général final" sheetId="18" r:id="rId18"/>
    <sheet name="Clts par equipe 3" sheetId="19" r:id="rId19"/>
    <sheet name="Feuil1" sheetId="20" r:id="rId20"/>
    <sheet name="Feuil3" sheetId="21" r:id="rId21"/>
    <sheet name="Feuil4" sheetId="22" r:id="rId22"/>
    <sheet name="Feuil5" sheetId="23" r:id="rId23"/>
    <sheet name="Feuil6" sheetId="24" r:id="rId24"/>
  </sheets>
  <definedNames/>
  <calcPr fullCalcOnLoad="1"/>
</workbook>
</file>

<file path=xl/sharedStrings.xml><?xml version="1.0" encoding="utf-8"?>
<sst xmlns="http://schemas.openxmlformats.org/spreadsheetml/2006/main" count="6962" uniqueCount="290">
  <si>
    <t>Club</t>
  </si>
  <si>
    <t>N°</t>
  </si>
  <si>
    <t>Nom</t>
  </si>
  <si>
    <t>TOUR DU LAVEDAN</t>
  </si>
  <si>
    <t>1ére étape : Argeles.Gazost - Argeles.Gazost</t>
  </si>
  <si>
    <t>2ème étape : Pierrefitte - Argeles.Gazost</t>
  </si>
  <si>
    <t>3ème étape : Argeles.Gazost - Ouzous</t>
  </si>
  <si>
    <t xml:space="preserve"> </t>
  </si>
  <si>
    <t>Place</t>
  </si>
  <si>
    <t>Temps</t>
  </si>
  <si>
    <t>Classement par équipes</t>
  </si>
  <si>
    <t>Classement de l'étape</t>
  </si>
  <si>
    <t>Classement de l'étape par équipe</t>
  </si>
  <si>
    <t>Pl.</t>
  </si>
  <si>
    <t>Equipe</t>
  </si>
  <si>
    <t>Coureurs</t>
  </si>
  <si>
    <t>Classement général par équipe</t>
  </si>
  <si>
    <t>Ordre des voitures</t>
  </si>
  <si>
    <t>Points Chauds</t>
  </si>
  <si>
    <t xml:space="preserve">1ère étape  </t>
  </si>
  <si>
    <t>2ème étape</t>
  </si>
  <si>
    <t>Argelès-Gazost (1er passage)</t>
  </si>
  <si>
    <t>Pts</t>
  </si>
  <si>
    <t>Argelès-Gazost (2ème passage)</t>
  </si>
  <si>
    <t>Argelès-Gazost ( Arrivée)</t>
  </si>
  <si>
    <t>Classements General Points Chauds</t>
  </si>
  <si>
    <t>Dos</t>
  </si>
  <si>
    <t>Prénom Nom</t>
  </si>
  <si>
    <t>GPM</t>
  </si>
  <si>
    <t>Cote de Prechac (3ème catégorie)</t>
  </si>
  <si>
    <t>Classements General GPM</t>
  </si>
  <si>
    <t>Heure</t>
  </si>
  <si>
    <t>Ordre de départ</t>
  </si>
  <si>
    <t xml:space="preserve">  Prologue : Cauterets - Cauterets</t>
  </si>
  <si>
    <t>Prologue : Cauterets - Cauterets</t>
  </si>
  <si>
    <t>Cat</t>
  </si>
  <si>
    <t>P. cat.</t>
  </si>
  <si>
    <t xml:space="preserve">  1ère étape : Argelès.Gazost - Argelès.Gazost</t>
  </si>
  <si>
    <t>Classement Général</t>
  </si>
  <si>
    <t xml:space="preserve">  2ème étape : Pierrefitte.Nestalas - Argelès.Gazost </t>
  </si>
  <si>
    <t>Classement Général final</t>
  </si>
  <si>
    <t>1ère étape : ArgelesGazost -Argeles.Gazost</t>
  </si>
  <si>
    <t>2ème étape : Pierrefitte.Nestalas - Argeles.Gazost</t>
  </si>
  <si>
    <t>C.C.Madiran</t>
  </si>
  <si>
    <t>CRAMPE Maxime</t>
  </si>
  <si>
    <t>U.C.Lavedan</t>
  </si>
  <si>
    <t>v;</t>
  </si>
  <si>
    <t>MANDRET Alexis</t>
  </si>
  <si>
    <t>E.C.Riberac</t>
  </si>
  <si>
    <t>CASTELLS Rémi</t>
  </si>
  <si>
    <t>LACOSTE Henri</t>
  </si>
  <si>
    <t>Tarbes C.C</t>
  </si>
  <si>
    <t>CAUMONT Pascal</t>
  </si>
  <si>
    <t>U.V.Lourdes</t>
  </si>
  <si>
    <t>DAVIA Xavier</t>
  </si>
  <si>
    <t>Plaisance A.C</t>
  </si>
  <si>
    <t>PAPON Patrick</t>
  </si>
  <si>
    <t>AUBIER Florent</t>
  </si>
  <si>
    <t>BEST Emmanuel</t>
  </si>
  <si>
    <t>LAFLEUR Benjamin</t>
  </si>
  <si>
    <t>SOULEROT Didier</t>
  </si>
  <si>
    <t>FALLIERO Jacques</t>
  </si>
  <si>
    <t>CAZALA David</t>
  </si>
  <si>
    <t xml:space="preserve">            Prologue : Cauterets- Cauterets</t>
  </si>
  <si>
    <t>V.C Pierrefitte Luz</t>
  </si>
  <si>
    <t>FOSSARD-ABADIE Matthieu</t>
  </si>
  <si>
    <t>LAVERGNE Marvin</t>
  </si>
  <si>
    <t>ABADIE Francis</t>
  </si>
  <si>
    <t>Pau Racing les Isards</t>
  </si>
  <si>
    <t>GOUANELLE Thierry</t>
  </si>
  <si>
    <t>DOTTO Jérémie</t>
  </si>
  <si>
    <t>G.P.C.C</t>
  </si>
  <si>
    <t>CARRERE Christophe</t>
  </si>
  <si>
    <t>REBOLLO Vivien</t>
  </si>
  <si>
    <t>ZELMAT Lionel</t>
  </si>
  <si>
    <t>G.C.Pyrénéen</t>
  </si>
  <si>
    <t>ECHEVERRIA Damien</t>
  </si>
  <si>
    <t>Team G.S.O</t>
  </si>
  <si>
    <t>DELOUVEE Jérôme</t>
  </si>
  <si>
    <t>CULLET Thierry</t>
  </si>
  <si>
    <t>LATESTERE Adrien</t>
  </si>
  <si>
    <t>DECAUX Thierry</t>
  </si>
  <si>
    <t>BORE Joël</t>
  </si>
  <si>
    <t>BOUTY Cyril</t>
  </si>
  <si>
    <t>GLACIAL Nicolas</t>
  </si>
  <si>
    <t>GUINLE Alain</t>
  </si>
  <si>
    <t>LARROZE Maxime</t>
  </si>
  <si>
    <t>PERIN Samuel</t>
  </si>
  <si>
    <t>CUEL Fabrice</t>
  </si>
  <si>
    <t>TOFFOLETTI Matthieu</t>
  </si>
  <si>
    <t>Team A.C.E</t>
  </si>
  <si>
    <t>ROUX Philippe</t>
  </si>
  <si>
    <t>OUNZARI Jean-Paul</t>
  </si>
  <si>
    <t>BORDENAVE Clément</t>
  </si>
  <si>
    <t>BERTOMEU Nicolas</t>
  </si>
  <si>
    <t>GUINOT Sébastien</t>
  </si>
  <si>
    <t>JEAUNEAU Frédéric</t>
  </si>
  <si>
    <t>MARY DIT CORDIER Edwin</t>
  </si>
  <si>
    <t>MEUZERET Yves</t>
  </si>
  <si>
    <t>TRIVINO David</t>
  </si>
  <si>
    <t>LAMBERT Elvis</t>
  </si>
  <si>
    <t>ZUERAS José</t>
  </si>
  <si>
    <t>BUIL Gregory</t>
  </si>
  <si>
    <t>Dimanche 4 septembre</t>
  </si>
  <si>
    <t>SCHAAB Paul</t>
  </si>
  <si>
    <t>dossard</t>
  </si>
  <si>
    <t>Nom Prenom</t>
  </si>
  <si>
    <t>First Team 64</t>
  </si>
  <si>
    <t>Samedi 2 septembre</t>
  </si>
  <si>
    <t>2, 3 septembre</t>
  </si>
  <si>
    <t>Cote de Beaucens (2ème catégorie)</t>
  </si>
  <si>
    <t>Paravalanche (1ère catégorie)</t>
  </si>
  <si>
    <t>2 et 3 septembre</t>
  </si>
  <si>
    <t>TOUR DU LAVEDAN 2017</t>
  </si>
  <si>
    <t>Dimanche 3 septembre</t>
  </si>
  <si>
    <t>A.L.Tostat</t>
  </si>
  <si>
    <t>A.S.Muret</t>
  </si>
  <si>
    <t>Accro Vélo</t>
  </si>
  <si>
    <t>C.C.Casteljaloux</t>
  </si>
  <si>
    <t>C.C.Enclaves</t>
  </si>
  <si>
    <t>Camarade S.L</t>
  </si>
  <si>
    <t>Castelmayran V.C</t>
  </si>
  <si>
    <t>Dejantés 65</t>
  </si>
  <si>
    <t>Edelweiss Tarbes</t>
  </si>
  <si>
    <t>J.A.Borderes</t>
  </si>
  <si>
    <t>Team Ogeu Rose</t>
  </si>
  <si>
    <t>U.S.Castelsagrat</t>
  </si>
  <si>
    <t>Ger</t>
  </si>
  <si>
    <t xml:space="preserve">  3ème étape :  Argelès.Gazost - Luz St Sauveur</t>
  </si>
  <si>
    <t>Moyenne de l'étape :   Km/h 86 pour Km</t>
  </si>
  <si>
    <t>GIBANEL Jérôme</t>
  </si>
  <si>
    <t>TRIMOULET Yohan</t>
  </si>
  <si>
    <t>ASQUIE Néal</t>
  </si>
  <si>
    <t>MASSE Ludovic</t>
  </si>
  <si>
    <t>BLANCHET Jérémy</t>
  </si>
  <si>
    <t>MARCOT Guillaume</t>
  </si>
  <si>
    <t>SALLES Romain</t>
  </si>
  <si>
    <t>FACIONI Mikael</t>
  </si>
  <si>
    <t>COUETTE Kévin</t>
  </si>
  <si>
    <t>TISNE Sylvain</t>
  </si>
  <si>
    <t>CASANAVE Jérôme</t>
  </si>
  <si>
    <t>LASSUS-PORTARIEU David</t>
  </si>
  <si>
    <t>GILLES Cédric</t>
  </si>
  <si>
    <t>SEVIN Dorian</t>
  </si>
  <si>
    <t>BAZALGETTE Romain</t>
  </si>
  <si>
    <t>PEFOURQUEAnthony</t>
  </si>
  <si>
    <t>SOUTON Jérémy</t>
  </si>
  <si>
    <t>MORO Cédric</t>
  </si>
  <si>
    <t>CARLIER Jean Pascal</t>
  </si>
  <si>
    <t>CARLIER Patrice</t>
  </si>
  <si>
    <t>LARIVIERE Florent</t>
  </si>
  <si>
    <t>RUAUD Rodrigue</t>
  </si>
  <si>
    <t>GALCERA Dorian</t>
  </si>
  <si>
    <t>BELLUC Frederic</t>
  </si>
  <si>
    <t>BLONDET Frederic</t>
  </si>
  <si>
    <t>BALESTER Cédric</t>
  </si>
  <si>
    <t>GILOTIN Yvon</t>
  </si>
  <si>
    <t>RICAUD Christian</t>
  </si>
  <si>
    <t>LASSALE Jean-François</t>
  </si>
  <si>
    <t>POURTET Patrice</t>
  </si>
  <si>
    <t>CASSAGNE Alex</t>
  </si>
  <si>
    <t>DUTOUR Clément</t>
  </si>
  <si>
    <t>PAOLETTI Lionel</t>
  </si>
  <si>
    <t>GLOUX Eddy</t>
  </si>
  <si>
    <t>BENSON Daren</t>
  </si>
  <si>
    <t>OLMEIDA Jean</t>
  </si>
  <si>
    <t>ZANNI Renaud</t>
  </si>
  <si>
    <t>GOUAZE Pierre</t>
  </si>
  <si>
    <t>DANDINEJérôme</t>
  </si>
  <si>
    <t>C.C.Pays Tarusate</t>
  </si>
  <si>
    <t>BERNAT Vincent</t>
  </si>
  <si>
    <t>BARDARY François</t>
  </si>
  <si>
    <t>V.T.Tranzault</t>
  </si>
  <si>
    <t>TOTAIN Kévin</t>
  </si>
  <si>
    <t>BARTHE Francois</t>
  </si>
  <si>
    <t>C.O.Carbone</t>
  </si>
  <si>
    <t>DELMAS Vincent</t>
  </si>
  <si>
    <t>Bizicleta Taldea</t>
  </si>
  <si>
    <t>ELAHOUI ZITOUNI Quentin</t>
  </si>
  <si>
    <t>U.C.Martillac</t>
  </si>
  <si>
    <t>GENTILLET Alban</t>
  </si>
  <si>
    <t>VIROLEAU Pierre</t>
  </si>
  <si>
    <t>LAILHEUGUE Jean Baptiste</t>
  </si>
  <si>
    <t>ECKOUT Christophe</t>
  </si>
  <si>
    <t>BORDEROLLES Thierry</t>
  </si>
  <si>
    <t>ASSERQUET Franck</t>
  </si>
  <si>
    <t>COSTALUNGA Guillaume</t>
  </si>
  <si>
    <t>FONTBONNE Patrick</t>
  </si>
  <si>
    <t>PATRIS Nicolas</t>
  </si>
  <si>
    <t>QUEVEDO Jean Louis</t>
  </si>
  <si>
    <t>CONDEMINAS Christian</t>
  </si>
  <si>
    <t>THEMINES Nicolas</t>
  </si>
  <si>
    <t>THEMINES Anthony</t>
  </si>
  <si>
    <t>TAULEYGNE Cédirc</t>
  </si>
  <si>
    <t>LATISNERES Frederic</t>
  </si>
  <si>
    <t>CASAVIELLE Florent</t>
  </si>
  <si>
    <t>RENUIT Benoit</t>
  </si>
  <si>
    <t>DUTOUR Gilles</t>
  </si>
  <si>
    <t>VANDAELE Pascal</t>
  </si>
  <si>
    <t>CIZOS-DOMEJEAN Christian</t>
  </si>
  <si>
    <t>DELPUCH Adrien</t>
  </si>
  <si>
    <t>LAGRANGE Alain</t>
  </si>
  <si>
    <t>DELRIEU Franck</t>
  </si>
  <si>
    <t>Cahors C.</t>
  </si>
  <si>
    <t>WOHLWEND Francis</t>
  </si>
  <si>
    <t>NEUMANN Julien</t>
  </si>
  <si>
    <t>MICHEL Fabien</t>
  </si>
  <si>
    <t>PUJOL Joël</t>
  </si>
  <si>
    <t>AIRAULT Benoit</t>
  </si>
  <si>
    <t>MICHAILLE Alexis</t>
  </si>
  <si>
    <t>CHATELLIER Daniel</t>
  </si>
  <si>
    <t>HIRIAU Vincent</t>
  </si>
  <si>
    <t>LABAYLE-PARDEILHA Dorian</t>
  </si>
  <si>
    <t>SORO Thomas</t>
  </si>
  <si>
    <t>FROMIGUE Jérôme</t>
  </si>
  <si>
    <t>CASTELLS Michel</t>
  </si>
  <si>
    <t>SEVIN François</t>
  </si>
  <si>
    <t>PEREZ Emilie</t>
  </si>
  <si>
    <t>JUDEZ José</t>
  </si>
  <si>
    <t>DEL REGNO David</t>
  </si>
  <si>
    <t>DEL REGNO Laurent</t>
  </si>
  <si>
    <t>LOUGARRE Bertrand</t>
  </si>
  <si>
    <t>SCHMITH Olivier</t>
  </si>
  <si>
    <t>TURON LABAR Arnaud</t>
  </si>
  <si>
    <t>BLANC Jérôme</t>
  </si>
  <si>
    <t>BRUYERE Fabrice</t>
  </si>
  <si>
    <t>CAZABAN Jean-Pierre</t>
  </si>
  <si>
    <t>ARBUS Thibaud</t>
  </si>
  <si>
    <t>HUGON Dorian</t>
  </si>
  <si>
    <t>SOUST Michel</t>
  </si>
  <si>
    <t>CAZASSUS Alain</t>
  </si>
  <si>
    <t>DIEUDE Ghislain</t>
  </si>
  <si>
    <t>SOULEROT Philippe</t>
  </si>
  <si>
    <t>SAFFORES Patrik</t>
  </si>
  <si>
    <t>AIM Rémy</t>
  </si>
  <si>
    <t>V.C.Serres Castet</t>
  </si>
  <si>
    <t>KERLIRZIN Vincent</t>
  </si>
  <si>
    <t>C.S.Casteljaloux</t>
  </si>
  <si>
    <t>SOULIER Pierre</t>
  </si>
  <si>
    <t>CRAMPE Michel</t>
  </si>
  <si>
    <t>DUCHEIN Dorian</t>
  </si>
  <si>
    <t>LABBEFabrice</t>
  </si>
  <si>
    <t>LABBE Fabrice</t>
  </si>
  <si>
    <t>Ava dernier</t>
  </si>
  <si>
    <t>Pos.</t>
  </si>
  <si>
    <t>Pos. cat.</t>
  </si>
  <si>
    <t>Tps. tour</t>
  </si>
  <si>
    <t>Catégorie</t>
  </si>
  <si>
    <t>-</t>
  </si>
  <si>
    <t>PEFOURQUE Anthony</t>
  </si>
  <si>
    <t>DANDINE Jérôme</t>
  </si>
  <si>
    <t>Non partant</t>
  </si>
  <si>
    <t>Moyenne de l'étape :  33.9 Km/h 1,7 pour Km</t>
  </si>
  <si>
    <t>Abandon</t>
  </si>
  <si>
    <t>Declassés</t>
  </si>
  <si>
    <t>Non partants</t>
  </si>
  <si>
    <t>a</t>
  </si>
  <si>
    <t>e</t>
  </si>
  <si>
    <t>Ab</t>
  </si>
  <si>
    <t>Declassé</t>
  </si>
  <si>
    <t>Neu</t>
  </si>
  <si>
    <t>NEUMAN Julien</t>
  </si>
  <si>
    <t>Dejantes 65</t>
  </si>
  <si>
    <t>Dejantés 64</t>
  </si>
  <si>
    <t>b</t>
  </si>
  <si>
    <t>c</t>
  </si>
  <si>
    <t>f</t>
  </si>
  <si>
    <t>dd</t>
  </si>
  <si>
    <t>A.L. TOSTAT</t>
  </si>
  <si>
    <t>ACCRO VELO</t>
  </si>
  <si>
    <t>C.S CASTELJALOUX</t>
  </si>
  <si>
    <t>C.C. LES ENCLAVES</t>
  </si>
  <si>
    <t>C.C. MADIRAN</t>
  </si>
  <si>
    <t>CASTELMAYRAN V.C.</t>
  </si>
  <si>
    <t>DEJANTES 65</t>
  </si>
  <si>
    <t>E.C. RIBERAC</t>
  </si>
  <si>
    <t>EDELWEISS</t>
  </si>
  <si>
    <t>FIRST TEAM 64</t>
  </si>
  <si>
    <t>GOURDAN POLIGNAN CYCLISME</t>
  </si>
  <si>
    <t>J.A.BORDERES</t>
  </si>
  <si>
    <t>PAU RACING LES ISARDS</t>
  </si>
  <si>
    <t>PLAISANCE A.C</t>
  </si>
  <si>
    <t>TARBES C.C</t>
  </si>
  <si>
    <t>TEAM OGEU ROSE</t>
  </si>
  <si>
    <t>U.C.LAVEDAN</t>
  </si>
  <si>
    <t>U.S.CASTELSAGRAT</t>
  </si>
  <si>
    <t>U.V. LOURDES</t>
  </si>
  <si>
    <t>V.C. PIERREFITTE LUZ</t>
  </si>
  <si>
    <t>NP</t>
  </si>
  <si>
    <t xml:space="preserve">           2ème étape CLM : Pierrefitte.Nestalas - Argelès.Gazost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</si>
</sst>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  <numFmt numFmtId="165" formatCode="[$-F400]h:mm:ss\ AM/PM"/>
    <numFmt numFmtId="166" formatCode="[$-40C]dddd\ d\ mmmm\ yyyy"/>
  </numFmts>
  <fonts count="57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2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name val="Calibri"/>
      <family val="2"/>
    </font>
    <font>
      <sz val="9"/>
      <color indexed="9"/>
      <name val="Arial"/>
      <family val="2"/>
    </font>
    <font>
      <sz val="9"/>
      <name val="Calibri"/>
      <family val="2"/>
    </font>
    <font>
      <sz val="8"/>
      <color indexed="9"/>
      <name val="Arial"/>
      <family val="2"/>
    </font>
    <font>
      <sz val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 style="thin"/>
      <right style="hair"/>
      <top style="thin"/>
      <bottom/>
    </border>
    <border>
      <left style="hair"/>
      <right/>
      <top style="thin"/>
      <bottom>
        <color indexed="63"/>
      </bottom>
    </border>
    <border>
      <left/>
      <right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421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2" borderId="12" xfId="47" applyFont="1" applyFill="1" applyBorder="1" applyAlignment="1">
      <alignment/>
      <protection/>
    </xf>
    <xf numFmtId="0" fontId="0" fillId="0" borderId="13" xfId="47" applyFont="1" applyBorder="1" applyAlignment="1">
      <alignment horizontal="center"/>
      <protection/>
    </xf>
    <xf numFmtId="0" fontId="0" fillId="0" borderId="0" xfId="47" applyFont="1" applyBorder="1" applyAlignment="1">
      <alignment horizontal="left"/>
      <protection/>
    </xf>
    <xf numFmtId="0" fontId="0" fillId="0" borderId="0" xfId="47" applyFont="1" applyFill="1" applyBorder="1" applyAlignment="1" applyProtection="1">
      <alignment/>
      <protection/>
    </xf>
    <xf numFmtId="0" fontId="0" fillId="0" borderId="14" xfId="47" applyFont="1" applyBorder="1" applyAlignment="1">
      <alignment horizontal="center"/>
      <protection/>
    </xf>
    <xf numFmtId="0" fontId="0" fillId="0" borderId="15" xfId="47" applyFont="1" applyBorder="1" applyAlignment="1">
      <alignment horizontal="center"/>
      <protection/>
    </xf>
    <xf numFmtId="0" fontId="0" fillId="0" borderId="16" xfId="47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17" xfId="47" applyFont="1" applyBorder="1" applyAlignment="1">
      <alignment horizontal="center"/>
      <protection/>
    </xf>
    <xf numFmtId="0" fontId="0" fillId="0" borderId="18" xfId="47" applyFont="1" applyBorder="1" applyAlignment="1">
      <alignment horizontal="center"/>
      <protection/>
    </xf>
    <xf numFmtId="0" fontId="0" fillId="0" borderId="0" xfId="47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44" fillId="0" borderId="0" xfId="0" applyFont="1" applyAlignment="1">
      <alignment horizontal="center"/>
    </xf>
    <xf numFmtId="0" fontId="0" fillId="0" borderId="13" xfId="47" applyFont="1" applyFill="1" applyBorder="1" applyAlignment="1">
      <alignment horizontal="center"/>
      <protection/>
    </xf>
    <xf numFmtId="0" fontId="0" fillId="0" borderId="17" xfId="47" applyFont="1" applyBorder="1" applyAlignment="1">
      <alignment horizontal="left"/>
      <protection/>
    </xf>
    <xf numFmtId="0" fontId="0" fillId="0" borderId="0" xfId="47" applyFont="1" applyFill="1" applyBorder="1" applyAlignment="1">
      <alignment horizont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3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0" fillId="33" borderId="21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35" borderId="11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21" fontId="0" fillId="0" borderId="19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33" borderId="2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47" fontId="3" fillId="0" borderId="2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0" fillId="2" borderId="19" xfId="47" applyFont="1" applyFill="1" applyBorder="1" applyAlignment="1">
      <alignment/>
      <protection/>
    </xf>
    <xf numFmtId="0" fontId="8" fillId="2" borderId="23" xfId="47" applyFont="1" applyFill="1" applyBorder="1" applyAlignment="1">
      <alignment horizontal="center"/>
      <protection/>
    </xf>
    <xf numFmtId="0" fontId="8" fillId="2" borderId="24" xfId="47" applyFont="1" applyFill="1" applyBorder="1" applyAlignment="1">
      <alignment horizontal="center"/>
      <protection/>
    </xf>
    <xf numFmtId="0" fontId="8" fillId="2" borderId="16" xfId="47" applyFont="1" applyFill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2" borderId="10" xfId="47" applyFont="1" applyFill="1" applyBorder="1" applyAlignment="1">
      <alignment/>
      <protection/>
    </xf>
    <xf numFmtId="0" fontId="8" fillId="2" borderId="15" xfId="47" applyFont="1" applyFill="1" applyBorder="1" applyAlignment="1">
      <alignment horizontal="center"/>
      <protection/>
    </xf>
    <xf numFmtId="0" fontId="2" fillId="34" borderId="20" xfId="0" applyFont="1" applyFill="1" applyBorder="1" applyAlignment="1">
      <alignment horizontal="center" vertical="center"/>
    </xf>
    <xf numFmtId="0" fontId="0" fillId="0" borderId="0" xfId="47" applyFont="1" applyBorder="1" applyAlignment="1">
      <alignment horizontal="center"/>
      <protection/>
    </xf>
    <xf numFmtId="0" fontId="2" fillId="34" borderId="25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8" fillId="2" borderId="15" xfId="47" applyFont="1" applyFill="1" applyBorder="1" applyAlignment="1">
      <alignment horizontal="center"/>
      <protection/>
    </xf>
    <xf numFmtId="0" fontId="8" fillId="2" borderId="16" xfId="47" applyFont="1" applyFill="1" applyBorder="1" applyAlignment="1">
      <alignment horizontal="center"/>
      <protection/>
    </xf>
    <xf numFmtId="0" fontId="8" fillId="0" borderId="0" xfId="47" applyFont="1" applyBorder="1" applyAlignment="1">
      <alignment/>
      <protection/>
    </xf>
    <xf numFmtId="0" fontId="2" fillId="36" borderId="0" xfId="0" applyFont="1" applyFill="1" applyBorder="1" applyAlignment="1">
      <alignment horizontal="center" vertical="center"/>
    </xf>
    <xf numFmtId="0" fontId="2" fillId="0" borderId="20" xfId="47" applyFont="1" applyBorder="1" applyAlignment="1">
      <alignment horizontal="left"/>
      <protection/>
    </xf>
    <xf numFmtId="0" fontId="2" fillId="0" borderId="20" xfId="47" applyFont="1" applyFill="1" applyBorder="1" applyAlignment="1" applyProtection="1">
      <alignment/>
      <protection/>
    </xf>
    <xf numFmtId="0" fontId="2" fillId="0" borderId="0" xfId="47" applyFont="1" applyBorder="1" applyAlignment="1">
      <alignment horizontal="left"/>
      <protection/>
    </xf>
    <xf numFmtId="0" fontId="2" fillId="0" borderId="0" xfId="47" applyFont="1" applyFill="1" applyBorder="1" applyAlignment="1" applyProtection="1">
      <alignment/>
      <protection/>
    </xf>
    <xf numFmtId="0" fontId="2" fillId="0" borderId="25" xfId="47" applyFont="1" applyBorder="1" applyAlignment="1">
      <alignment horizontal="left"/>
      <protection/>
    </xf>
    <xf numFmtId="0" fontId="2" fillId="0" borderId="25" xfId="47" applyFont="1" applyFill="1" applyBorder="1" applyAlignment="1" applyProtection="1">
      <alignment/>
      <protection/>
    </xf>
    <xf numFmtId="0" fontId="0" fillId="2" borderId="16" xfId="47" applyFont="1" applyFill="1" applyBorder="1" applyAlignment="1">
      <alignment/>
      <protection/>
    </xf>
    <xf numFmtId="0" fontId="2" fillId="34" borderId="0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0" fillId="36" borderId="0" xfId="0" applyFill="1" applyAlignment="1">
      <alignment/>
    </xf>
    <xf numFmtId="0" fontId="0" fillId="2" borderId="11" xfId="47" applyFont="1" applyFill="1" applyBorder="1" applyAlignment="1">
      <alignment/>
      <protection/>
    </xf>
    <xf numFmtId="0" fontId="0" fillId="0" borderId="19" xfId="47" applyFont="1" applyBorder="1" applyAlignment="1">
      <alignment horizontal="center"/>
      <protection/>
    </xf>
    <xf numFmtId="0" fontId="0" fillId="0" borderId="10" xfId="47" applyFont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1" xfId="47" applyFont="1" applyBorder="1" applyAlignment="1">
      <alignment horizontal="center"/>
      <protection/>
    </xf>
    <xf numFmtId="0" fontId="0" fillId="0" borderId="11" xfId="47" applyFont="1" applyFill="1" applyBorder="1" applyAlignment="1">
      <alignment horizontal="center"/>
      <protection/>
    </xf>
    <xf numFmtId="0" fontId="0" fillId="0" borderId="19" xfId="47" applyFont="1" applyFill="1" applyBorder="1" applyAlignment="1">
      <alignment horizontal="center"/>
      <protection/>
    </xf>
    <xf numFmtId="0" fontId="0" fillId="0" borderId="10" xfId="47" applyFont="1" applyFill="1" applyBorder="1" applyAlignment="1">
      <alignment horizontal="center"/>
      <protection/>
    </xf>
    <xf numFmtId="0" fontId="0" fillId="0" borderId="19" xfId="47" applyFont="1" applyBorder="1" applyAlignment="1">
      <alignment horizontal="center"/>
      <protection/>
    </xf>
    <xf numFmtId="0" fontId="0" fillId="0" borderId="10" xfId="47" applyFont="1" applyBorder="1" applyAlignment="1">
      <alignment horizontal="center"/>
      <protection/>
    </xf>
    <xf numFmtId="20" fontId="2" fillId="35" borderId="13" xfId="0" applyNumberFormat="1" applyFont="1" applyFill="1" applyBorder="1" applyAlignment="1">
      <alignment horizontal="center"/>
    </xf>
    <xf numFmtId="20" fontId="2" fillId="35" borderId="17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1" fillId="34" borderId="19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34" borderId="10" xfId="0" applyFont="1" applyFill="1" applyBorder="1" applyAlignment="1">
      <alignment horizontal="left"/>
    </xf>
    <xf numFmtId="0" fontId="11" fillId="34" borderId="11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30" fillId="35" borderId="15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0" fillId="35" borderId="13" xfId="0" applyFont="1" applyFill="1" applyBorder="1" applyAlignment="1">
      <alignment horizontal="center"/>
    </xf>
    <xf numFmtId="0" fontId="30" fillId="35" borderId="17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2" fillId="34" borderId="0" xfId="0" applyFont="1" applyFill="1" applyBorder="1" applyAlignment="1">
      <alignment/>
    </xf>
    <xf numFmtId="21" fontId="2" fillId="35" borderId="15" xfId="0" applyNumberFormat="1" applyFont="1" applyFill="1" applyBorder="1" applyAlignment="1">
      <alignment horizontal="center"/>
    </xf>
    <xf numFmtId="21" fontId="2" fillId="35" borderId="13" xfId="0" applyNumberFormat="1" applyFont="1" applyFill="1" applyBorder="1" applyAlignment="1">
      <alignment horizontal="center"/>
    </xf>
    <xf numFmtId="21" fontId="2" fillId="35" borderId="17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left"/>
    </xf>
    <xf numFmtId="0" fontId="2" fillId="34" borderId="16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0" fontId="2" fillId="34" borderId="25" xfId="0" applyFont="1" applyFill="1" applyBorder="1" applyAlignment="1">
      <alignment horizontal="left"/>
    </xf>
    <xf numFmtId="0" fontId="2" fillId="34" borderId="18" xfId="0" applyFont="1" applyFill="1" applyBorder="1" applyAlignment="1">
      <alignment horizontal="left"/>
    </xf>
    <xf numFmtId="20" fontId="2" fillId="35" borderId="15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1" fillId="0" borderId="0" xfId="0" applyFont="1" applyAlignment="1">
      <alignment/>
    </xf>
    <xf numFmtId="0" fontId="2" fillId="34" borderId="17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34" borderId="13" xfId="0" applyFont="1" applyFill="1" applyBorder="1" applyAlignment="1">
      <alignment horizontal="left"/>
    </xf>
    <xf numFmtId="0" fontId="1" fillId="36" borderId="0" xfId="0" applyFont="1" applyFill="1" applyAlignment="1">
      <alignment/>
    </xf>
    <xf numFmtId="0" fontId="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2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1" fillId="0" borderId="0" xfId="0" applyNumberFormat="1" applyFont="1" applyFill="1" applyAlignment="1">
      <alignment/>
    </xf>
    <xf numFmtId="165" fontId="2" fillId="0" borderId="0" xfId="0" applyNumberFormat="1" applyFont="1" applyAlignment="1">
      <alignment/>
    </xf>
    <xf numFmtId="165" fontId="30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164" fontId="3" fillId="0" borderId="25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164" fontId="54" fillId="0" borderId="0" xfId="0" applyNumberFormat="1" applyFont="1" applyBorder="1" applyAlignment="1">
      <alignment/>
    </xf>
    <xf numFmtId="0" fontId="54" fillId="0" borderId="14" xfId="0" applyFont="1" applyBorder="1" applyAlignment="1">
      <alignment horizontal="center"/>
    </xf>
    <xf numFmtId="0" fontId="54" fillId="0" borderId="17" xfId="0" applyFont="1" applyBorder="1" applyAlignment="1">
      <alignment/>
    </xf>
    <xf numFmtId="0" fontId="54" fillId="0" borderId="25" xfId="0" applyFont="1" applyBorder="1" applyAlignment="1">
      <alignment/>
    </xf>
    <xf numFmtId="0" fontId="54" fillId="0" borderId="25" xfId="0" applyFont="1" applyBorder="1" applyAlignment="1">
      <alignment horizontal="center"/>
    </xf>
    <xf numFmtId="164" fontId="54" fillId="0" borderId="25" xfId="0" applyNumberFormat="1" applyFont="1" applyBorder="1" applyAlignment="1">
      <alignment/>
    </xf>
    <xf numFmtId="0" fontId="54" fillId="0" borderId="18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164" fontId="54" fillId="0" borderId="0" xfId="0" applyNumberFormat="1" applyFont="1" applyAlignment="1">
      <alignment/>
    </xf>
    <xf numFmtId="0" fontId="3" fillId="0" borderId="16" xfId="0" applyFont="1" applyBorder="1" applyAlignment="1">
      <alignment horizontal="center"/>
    </xf>
    <xf numFmtId="0" fontId="11" fillId="34" borderId="15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/>
    </xf>
    <xf numFmtId="21" fontId="0" fillId="34" borderId="19" xfId="0" applyNumberFormat="1" applyFont="1" applyFill="1" applyBorder="1" applyAlignment="1">
      <alignment horizontal="center"/>
    </xf>
    <xf numFmtId="21" fontId="0" fillId="34" borderId="10" xfId="0" applyNumberFormat="1" applyFont="1" applyFill="1" applyBorder="1" applyAlignment="1">
      <alignment horizontal="center"/>
    </xf>
    <xf numFmtId="21" fontId="0" fillId="34" borderId="11" xfId="0" applyNumberFormat="1" applyFont="1" applyFill="1" applyBorder="1" applyAlignment="1">
      <alignment horizontal="center"/>
    </xf>
    <xf numFmtId="0" fontId="11" fillId="34" borderId="17" xfId="0" applyFont="1" applyFill="1" applyBorder="1" applyAlignment="1">
      <alignment/>
    </xf>
    <xf numFmtId="0" fontId="11" fillId="34" borderId="25" xfId="0" applyFont="1" applyFill="1" applyBorder="1" applyAlignment="1">
      <alignment/>
    </xf>
    <xf numFmtId="0" fontId="11" fillId="34" borderId="18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11" fillId="34" borderId="20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11" fillId="0" borderId="15" xfId="0" applyFont="1" applyBorder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47" applyFont="1" applyBorder="1" applyAlignment="1">
      <alignment horizontal="left"/>
      <protection/>
    </xf>
    <xf numFmtId="0" fontId="0" fillId="0" borderId="16" xfId="47" applyFont="1" applyBorder="1" applyAlignment="1">
      <alignment horizontal="left"/>
      <protection/>
    </xf>
    <xf numFmtId="0" fontId="0" fillId="0" borderId="0" xfId="47" applyFont="1" applyBorder="1" applyAlignment="1">
      <alignment horizontal="left"/>
      <protection/>
    </xf>
    <xf numFmtId="0" fontId="0" fillId="0" borderId="14" xfId="47" applyFont="1" applyBorder="1" applyAlignment="1">
      <alignment horizontal="left"/>
      <protection/>
    </xf>
    <xf numFmtId="0" fontId="0" fillId="0" borderId="17" xfId="47" applyFont="1" applyBorder="1" applyAlignment="1">
      <alignment horizontal="left"/>
      <protection/>
    </xf>
    <xf numFmtId="0" fontId="0" fillId="0" borderId="25" xfId="47" applyFont="1" applyBorder="1" applyAlignment="1">
      <alignment horizontal="left"/>
      <protection/>
    </xf>
    <xf numFmtId="0" fontId="0" fillId="0" borderId="18" xfId="47" applyFont="1" applyBorder="1" applyAlignment="1">
      <alignment horizontal="left"/>
      <protection/>
    </xf>
    <xf numFmtId="164" fontId="0" fillId="0" borderId="0" xfId="0" applyNumberFormat="1" applyFont="1" applyAlignment="1">
      <alignment/>
    </xf>
    <xf numFmtId="164" fontId="0" fillId="36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164" fontId="30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/>
    </xf>
    <xf numFmtId="164" fontId="3" fillId="0" borderId="16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8" xfId="0" applyFont="1" applyBorder="1" applyAlignment="1">
      <alignment/>
    </xf>
    <xf numFmtId="0" fontId="11" fillId="34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0" fontId="32" fillId="36" borderId="0" xfId="0" applyFont="1" applyFill="1" applyAlignment="1">
      <alignment/>
    </xf>
    <xf numFmtId="0" fontId="1" fillId="34" borderId="0" xfId="0" applyFont="1" applyFill="1" applyAlignment="1">
      <alignment/>
    </xf>
    <xf numFmtId="164" fontId="1" fillId="36" borderId="0" xfId="0" applyNumberFormat="1" applyFont="1" applyFill="1" applyAlignment="1">
      <alignment/>
    </xf>
    <xf numFmtId="164" fontId="32" fillId="36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20" xfId="0" applyFont="1" applyBorder="1" applyAlignment="1">
      <alignment/>
    </xf>
    <xf numFmtId="0" fontId="1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20" xfId="0" applyFont="1" applyBorder="1" applyAlignment="1">
      <alignment/>
    </xf>
    <xf numFmtId="164" fontId="3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14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/>
    </xf>
    <xf numFmtId="164" fontId="30" fillId="0" borderId="14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164" fontId="3" fillId="0" borderId="18" xfId="0" applyNumberFormat="1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5" fillId="0" borderId="14" xfId="0" applyFont="1" applyBorder="1" applyAlignment="1">
      <alignment/>
    </xf>
    <xf numFmtId="0" fontId="54" fillId="0" borderId="13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25" xfId="0" applyFont="1" applyBorder="1" applyAlignment="1">
      <alignment/>
    </xf>
    <xf numFmtId="0" fontId="55" fillId="0" borderId="18" xfId="0" applyFont="1" applyBorder="1" applyAlignment="1">
      <alignment/>
    </xf>
    <xf numFmtId="0" fontId="0" fillId="34" borderId="0" xfId="0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11" fillId="36" borderId="12" xfId="49" applyFont="1" applyFill="1" applyBorder="1" applyAlignment="1">
      <alignment horizontal="center"/>
      <protection/>
    </xf>
    <xf numFmtId="0" fontId="11" fillId="36" borderId="0" xfId="49" applyFont="1" applyFill="1" applyBorder="1" applyAlignment="1">
      <alignment horizontal="center"/>
      <protection/>
    </xf>
    <xf numFmtId="0" fontId="0" fillId="0" borderId="12" xfId="0" applyFont="1" applyBorder="1" applyAlignment="1">
      <alignment/>
    </xf>
    <xf numFmtId="0" fontId="0" fillId="34" borderId="0" xfId="0" applyFont="1" applyFill="1" applyAlignment="1">
      <alignment horizontal="right"/>
    </xf>
    <xf numFmtId="0" fontId="0" fillId="34" borderId="0" xfId="0" applyFont="1" applyFill="1" applyAlignment="1">
      <alignment/>
    </xf>
    <xf numFmtId="165" fontId="0" fillId="36" borderId="0" xfId="0" applyNumberFormat="1" applyFont="1" applyFill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164" fontId="34" fillId="0" borderId="0" xfId="0" applyNumberFormat="1" applyFont="1" applyAlignment="1">
      <alignment/>
    </xf>
    <xf numFmtId="0" fontId="34" fillId="36" borderId="0" xfId="0" applyFont="1" applyFill="1" applyAlignment="1">
      <alignment/>
    </xf>
    <xf numFmtId="0" fontId="34" fillId="36" borderId="0" xfId="0" applyFont="1" applyFill="1" applyAlignment="1">
      <alignment horizontal="center"/>
    </xf>
    <xf numFmtId="165" fontId="34" fillId="36" borderId="0" xfId="0" applyNumberFormat="1" applyFont="1" applyFill="1" applyAlignment="1">
      <alignment/>
    </xf>
    <xf numFmtId="21" fontId="0" fillId="0" borderId="0" xfId="0" applyNumberFormat="1" applyFont="1" applyAlignment="1">
      <alignment/>
    </xf>
    <xf numFmtId="164" fontId="1" fillId="0" borderId="0" xfId="0" applyNumberFormat="1" applyFont="1" applyFill="1" applyAlignment="1">
      <alignment/>
    </xf>
    <xf numFmtId="164" fontId="2" fillId="0" borderId="16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3" fillId="35" borderId="15" xfId="0" applyFont="1" applyFill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0" fillId="0" borderId="14" xfId="0" applyFont="1" applyBorder="1" applyAlignment="1">
      <alignment/>
    </xf>
    <xf numFmtId="164" fontId="0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4" borderId="19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9" xfId="0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25" xfId="0" applyNumberFormat="1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164" fontId="30" fillId="0" borderId="14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164" fontId="1" fillId="0" borderId="16" xfId="0" applyNumberFormat="1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164" fontId="32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 horizontal="right"/>
    </xf>
    <xf numFmtId="164" fontId="3" fillId="0" borderId="18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0" fontId="11" fillId="34" borderId="15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30" fillId="0" borderId="15" xfId="0" applyFont="1" applyBorder="1" applyAlignment="1">
      <alignment/>
    </xf>
    <xf numFmtId="0" fontId="30" fillId="0" borderId="20" xfId="0" applyFont="1" applyBorder="1" applyAlignment="1">
      <alignment/>
    </xf>
    <xf numFmtId="164" fontId="30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164" fontId="3" fillId="0" borderId="18" xfId="0" applyNumberFormat="1" applyFont="1" applyBorder="1" applyAlignment="1">
      <alignment/>
    </xf>
    <xf numFmtId="0" fontId="30" fillId="35" borderId="19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0" fillId="35" borderId="10" xfId="0" applyFont="1" applyFill="1" applyBorder="1" applyAlignment="1">
      <alignment horizontal="center"/>
    </xf>
    <xf numFmtId="0" fontId="30" fillId="35" borderId="11" xfId="0" applyFont="1" applyFill="1" applyBorder="1" applyAlignment="1">
      <alignment horizontal="center"/>
    </xf>
    <xf numFmtId="0" fontId="32" fillId="0" borderId="0" xfId="0" applyFont="1" applyAlignment="1">
      <alignment/>
    </xf>
    <xf numFmtId="164" fontId="32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30" fillId="0" borderId="13" xfId="0" applyFont="1" applyBorder="1" applyAlignment="1">
      <alignment/>
    </xf>
    <xf numFmtId="0" fontId="2" fillId="0" borderId="20" xfId="47" applyFont="1" applyBorder="1" applyAlignment="1">
      <alignment horizontal="center"/>
      <protection/>
    </xf>
    <xf numFmtId="0" fontId="2" fillId="0" borderId="19" xfId="47" applyFont="1" applyBorder="1" applyAlignment="1">
      <alignment horizontal="center"/>
      <protection/>
    </xf>
    <xf numFmtId="0" fontId="2" fillId="0" borderId="0" xfId="47" applyFont="1" applyBorder="1" applyAlignment="1">
      <alignment horizontal="center"/>
      <protection/>
    </xf>
    <xf numFmtId="0" fontId="2" fillId="0" borderId="10" xfId="47" applyFont="1" applyBorder="1" applyAlignment="1">
      <alignment horizontal="center"/>
      <protection/>
    </xf>
    <xf numFmtId="0" fontId="56" fillId="0" borderId="0" xfId="47" applyFont="1" applyBorder="1" applyAlignment="1">
      <alignment horizontal="center"/>
      <protection/>
    </xf>
    <xf numFmtId="0" fontId="56" fillId="0" borderId="25" xfId="47" applyFont="1" applyBorder="1" applyAlignment="1">
      <alignment horizontal="center"/>
      <protection/>
    </xf>
    <xf numFmtId="0" fontId="55" fillId="34" borderId="0" xfId="0" applyFont="1" applyFill="1" applyBorder="1" applyAlignment="1">
      <alignment vertical="center"/>
    </xf>
    <xf numFmtId="0" fontId="55" fillId="34" borderId="25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8" borderId="30" xfId="0" applyFont="1" applyFill="1" applyBorder="1" applyAlignment="1">
      <alignment horizontal="center"/>
    </xf>
    <xf numFmtId="0" fontId="0" fillId="8" borderId="31" xfId="0" applyFont="1" applyFill="1" applyBorder="1" applyAlignment="1">
      <alignment horizontal="center"/>
    </xf>
    <xf numFmtId="0" fontId="0" fillId="8" borderId="32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0" fillId="0" borderId="0" xfId="47" applyFont="1" applyAlignment="1">
      <alignment horizontal="center"/>
      <protection/>
    </xf>
    <xf numFmtId="0" fontId="6" fillId="0" borderId="0" xfId="47" applyFont="1" applyBorder="1" applyAlignment="1">
      <alignment horizontal="center"/>
      <protection/>
    </xf>
    <xf numFmtId="0" fontId="7" fillId="0" borderId="0" xfId="47" applyFont="1" applyBorder="1" applyAlignment="1">
      <alignment horizontal="center" vertical="top"/>
      <protection/>
    </xf>
    <xf numFmtId="0" fontId="7" fillId="0" borderId="28" xfId="47" applyFont="1" applyBorder="1" applyAlignment="1">
      <alignment horizontal="center" vertical="top"/>
      <protection/>
    </xf>
    <xf numFmtId="0" fontId="7" fillId="0" borderId="21" xfId="47" applyFont="1" applyBorder="1" applyAlignment="1">
      <alignment horizontal="center" vertical="top"/>
      <protection/>
    </xf>
    <xf numFmtId="0" fontId="7" fillId="0" borderId="29" xfId="47" applyFont="1" applyBorder="1" applyAlignment="1">
      <alignment horizontal="center" vertical="top"/>
      <protection/>
    </xf>
    <xf numFmtId="0" fontId="7" fillId="0" borderId="15" xfId="47" applyFont="1" applyBorder="1" applyAlignment="1">
      <alignment horizontal="center" vertical="top"/>
      <protection/>
    </xf>
    <xf numFmtId="0" fontId="7" fillId="0" borderId="20" xfId="47" applyFont="1" applyBorder="1" applyAlignment="1">
      <alignment horizontal="center" vertical="top"/>
      <protection/>
    </xf>
    <xf numFmtId="0" fontId="7" fillId="0" borderId="16" xfId="47" applyFont="1" applyBorder="1" applyAlignment="1">
      <alignment horizontal="center" vertical="top"/>
      <protection/>
    </xf>
    <xf numFmtId="0" fontId="0" fillId="2" borderId="15" xfId="47" applyFont="1" applyFill="1" applyBorder="1" applyAlignment="1">
      <alignment horizontal="center"/>
      <protection/>
    </xf>
    <xf numFmtId="0" fontId="0" fillId="2" borderId="20" xfId="47" applyFont="1" applyFill="1" applyBorder="1" applyAlignment="1">
      <alignment horizontal="center"/>
      <protection/>
    </xf>
    <xf numFmtId="0" fontId="0" fillId="2" borderId="15" xfId="47" applyFont="1" applyFill="1" applyBorder="1" applyAlignment="1">
      <alignment horizontal="center"/>
      <protection/>
    </xf>
    <xf numFmtId="0" fontId="0" fillId="2" borderId="13" xfId="47" applyFont="1" applyFill="1" applyBorder="1" applyAlignment="1">
      <alignment horizontal="center"/>
      <protection/>
    </xf>
    <xf numFmtId="0" fontId="0" fillId="2" borderId="0" xfId="47" applyFont="1" applyFill="1" applyBorder="1" applyAlignment="1">
      <alignment horizontal="center"/>
      <protection/>
    </xf>
    <xf numFmtId="0" fontId="0" fillId="2" borderId="0" xfId="47" applyFont="1" applyFill="1" applyBorder="1" applyAlignment="1">
      <alignment horizontal="center"/>
      <protection/>
    </xf>
    <xf numFmtId="0" fontId="8" fillId="0" borderId="25" xfId="47" applyFont="1" applyBorder="1" applyAlignment="1">
      <alignment horizontal="center"/>
      <protection/>
    </xf>
    <xf numFmtId="0" fontId="0" fillId="2" borderId="28" xfId="47" applyFont="1" applyFill="1" applyBorder="1" applyAlignment="1">
      <alignment horizontal="center"/>
      <protection/>
    </xf>
    <xf numFmtId="0" fontId="0" fillId="2" borderId="28" xfId="47" applyFont="1" applyFill="1" applyBorder="1" applyAlignment="1">
      <alignment horizontal="center"/>
      <protection/>
    </xf>
    <xf numFmtId="0" fontId="0" fillId="2" borderId="21" xfId="47" applyFont="1" applyFill="1" applyBorder="1" applyAlignment="1">
      <alignment horizontal="center"/>
      <protection/>
    </xf>
    <xf numFmtId="0" fontId="0" fillId="2" borderId="14" xfId="47" applyFont="1" applyFill="1" applyBorder="1" applyAlignment="1">
      <alignment horizontal="center"/>
      <protection/>
    </xf>
    <xf numFmtId="0" fontId="0" fillId="2" borderId="21" xfId="47" applyFont="1" applyFill="1" applyBorder="1" applyAlignment="1">
      <alignment horizontal="center"/>
      <protection/>
    </xf>
    <xf numFmtId="0" fontId="0" fillId="8" borderId="28" xfId="0" applyFont="1" applyFill="1" applyBorder="1" applyAlignment="1">
      <alignment horizontal="center"/>
    </xf>
    <xf numFmtId="0" fontId="0" fillId="8" borderId="21" xfId="0" applyFont="1" applyFill="1" applyBorder="1" applyAlignment="1">
      <alignment horizontal="center"/>
    </xf>
    <xf numFmtId="0" fontId="0" fillId="8" borderId="29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left"/>
    </xf>
    <xf numFmtId="0" fontId="11" fillId="34" borderId="14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0" fontId="11" fillId="34" borderId="20" xfId="0" applyFont="1" applyFill="1" applyBorder="1" applyAlignment="1">
      <alignment horizontal="left"/>
    </xf>
    <xf numFmtId="0" fontId="11" fillId="34" borderId="16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left"/>
    </xf>
    <xf numFmtId="0" fontId="11" fillId="34" borderId="25" xfId="0" applyFont="1" applyFill="1" applyBorder="1" applyAlignment="1">
      <alignment horizontal="left"/>
    </xf>
    <xf numFmtId="0" fontId="11" fillId="34" borderId="18" xfId="0" applyFont="1" applyFill="1" applyBorder="1" applyAlignment="1">
      <alignment horizontal="left"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</cellXfs>
  <cellStyles count="51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NiveauLigne_8" xfId="46"/>
    <cellStyle name="Normal 2" xfId="47"/>
    <cellStyle name="Normal 3" xfId="48"/>
    <cellStyle name="Normal 4" xfId="49"/>
    <cellStyle name="Satisfaisant" xfId="50"/>
    <cellStyle name="Sortie" xfId="51"/>
    <cellStyle name="Texte explicatif" xfId="52"/>
    <cellStyle name="Titre" xfId="53"/>
    <cellStyle name="Titre 1" xfId="54"/>
    <cellStyle name="Titre 2" xfId="55"/>
    <cellStyle name="Titre 3" xfId="56"/>
    <cellStyle name="Titre 4" xfId="57"/>
    <cellStyle name="Total" xfId="58"/>
    <cellStyle name="Vérification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295275</xdr:colOff>
      <xdr:row>3</xdr:row>
      <xdr:rowOff>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114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0</xdr:row>
      <xdr:rowOff>57150</xdr:rowOff>
    </xdr:from>
    <xdr:to>
      <xdr:col>8</xdr:col>
      <xdr:colOff>952500</xdr:colOff>
      <xdr:row>3</xdr:row>
      <xdr:rowOff>28575</xdr:rowOff>
    </xdr:to>
    <xdr:pic>
      <xdr:nvPicPr>
        <xdr:cNvPr id="2" name="Image 3" descr="http://vccufolep.free.fr/IMG/jpg/nouveau%20logo%20ufolep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57150"/>
          <a:ext cx="1704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2</xdr:col>
      <xdr:colOff>571500</xdr:colOff>
      <xdr:row>2</xdr:row>
      <xdr:rowOff>161925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266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981075</xdr:colOff>
      <xdr:row>0</xdr:row>
      <xdr:rowOff>57150</xdr:rowOff>
    </xdr:from>
    <xdr:to>
      <xdr:col>8</xdr:col>
      <xdr:colOff>1171575</xdr:colOff>
      <xdr:row>3</xdr:row>
      <xdr:rowOff>85725</xdr:rowOff>
    </xdr:to>
    <xdr:pic>
      <xdr:nvPicPr>
        <xdr:cNvPr id="2" name="Image 3" descr="http://vccufolep.free.fr/IMG/jpg/nouveau%20logo%20ufolep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57150"/>
          <a:ext cx="1552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2</xdr:col>
      <xdr:colOff>38100</xdr:colOff>
      <xdr:row>2</xdr:row>
      <xdr:rowOff>123825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24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0</xdr:row>
      <xdr:rowOff>38100</xdr:rowOff>
    </xdr:from>
    <xdr:to>
      <xdr:col>6</xdr:col>
      <xdr:colOff>638175</xdr:colOff>
      <xdr:row>2</xdr:row>
      <xdr:rowOff>38100</xdr:rowOff>
    </xdr:to>
    <xdr:pic>
      <xdr:nvPicPr>
        <xdr:cNvPr id="2" name="Image 3" descr="http://vccufolep.free.fr/IMG/jpg/nouveau%20logo%20ufolep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38100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2</xdr:col>
      <xdr:colOff>561975</xdr:colOff>
      <xdr:row>3</xdr:row>
      <xdr:rowOff>47625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390525</xdr:colOff>
      <xdr:row>0</xdr:row>
      <xdr:rowOff>85725</xdr:rowOff>
    </xdr:from>
    <xdr:to>
      <xdr:col>11</xdr:col>
      <xdr:colOff>447675</xdr:colOff>
      <xdr:row>3</xdr:row>
      <xdr:rowOff>47625</xdr:rowOff>
    </xdr:to>
    <xdr:pic>
      <xdr:nvPicPr>
        <xdr:cNvPr id="2" name="Image 6" descr="http://vccufolep.free.fr/IMG/jpg/nouveau%20logo%20ufolep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85725"/>
          <a:ext cx="1381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647700</xdr:colOff>
      <xdr:row>3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1162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0</xdr:row>
      <xdr:rowOff>47625</xdr:rowOff>
    </xdr:from>
    <xdr:to>
      <xdr:col>11</xdr:col>
      <xdr:colOff>542925</xdr:colOff>
      <xdr:row>3</xdr:row>
      <xdr:rowOff>9525</xdr:rowOff>
    </xdr:to>
    <xdr:pic>
      <xdr:nvPicPr>
        <xdr:cNvPr id="2" name="Image 4" descr="http://vccufolep.free.fr/IMG/jpg/nouveau%20logo%20ufolep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47625"/>
          <a:ext cx="1495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2</xdr:col>
      <xdr:colOff>161925</xdr:colOff>
      <xdr:row>2</xdr:row>
      <xdr:rowOff>161925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247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0</xdr:row>
      <xdr:rowOff>57150</xdr:rowOff>
    </xdr:from>
    <xdr:to>
      <xdr:col>7</xdr:col>
      <xdr:colOff>114300</xdr:colOff>
      <xdr:row>2</xdr:row>
      <xdr:rowOff>38100</xdr:rowOff>
    </xdr:to>
    <xdr:pic>
      <xdr:nvPicPr>
        <xdr:cNvPr id="2" name="Image 3" descr="http://vccufolep.free.fr/IMG/jpg/nouveau%20logo%20ufolep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57150"/>
          <a:ext cx="1285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533400</xdr:colOff>
      <xdr:row>2</xdr:row>
      <xdr:rowOff>123825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0</xdr:row>
      <xdr:rowOff>38100</xdr:rowOff>
    </xdr:from>
    <xdr:to>
      <xdr:col>7</xdr:col>
      <xdr:colOff>28575</xdr:colOff>
      <xdr:row>2</xdr:row>
      <xdr:rowOff>38100</xdr:rowOff>
    </xdr:to>
    <xdr:pic>
      <xdr:nvPicPr>
        <xdr:cNvPr id="2" name="Image 3" descr="http://vccufolep.free.fr/IMG/jpg/nouveau%20logo%20ufolep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38100"/>
          <a:ext cx="1390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2</xdr:col>
      <xdr:colOff>838200</xdr:colOff>
      <xdr:row>3</xdr:row>
      <xdr:rowOff>104775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43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0</xdr:row>
      <xdr:rowOff>47625</xdr:rowOff>
    </xdr:from>
    <xdr:to>
      <xdr:col>11</xdr:col>
      <xdr:colOff>571500</xdr:colOff>
      <xdr:row>2</xdr:row>
      <xdr:rowOff>161925</xdr:rowOff>
    </xdr:to>
    <xdr:pic>
      <xdr:nvPicPr>
        <xdr:cNvPr id="2" name="Image 4" descr="http://vccufolep.free.fr/IMG/jpg/nouveau%20logo%20ufolep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47625"/>
          <a:ext cx="1600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809625</xdr:colOff>
      <xdr:row>3</xdr:row>
      <xdr:rowOff>95250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1323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0</xdr:row>
      <xdr:rowOff>47625</xdr:rowOff>
    </xdr:from>
    <xdr:to>
      <xdr:col>11</xdr:col>
      <xdr:colOff>552450</xdr:colOff>
      <xdr:row>2</xdr:row>
      <xdr:rowOff>161925</xdr:rowOff>
    </xdr:to>
    <xdr:pic>
      <xdr:nvPicPr>
        <xdr:cNvPr id="2" name="Image 4" descr="http://vccufolep.free.fr/IMG/jpg/nouveau%20logo%20ufolep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47625"/>
          <a:ext cx="1600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3</xdr:col>
      <xdr:colOff>28575</xdr:colOff>
      <xdr:row>3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1314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0</xdr:row>
      <xdr:rowOff>66675</xdr:rowOff>
    </xdr:from>
    <xdr:to>
      <xdr:col>7</xdr:col>
      <xdr:colOff>704850</xdr:colOff>
      <xdr:row>3</xdr:row>
      <xdr:rowOff>19050</xdr:rowOff>
    </xdr:to>
    <xdr:pic>
      <xdr:nvPicPr>
        <xdr:cNvPr id="2" name="Image 3" descr="http://vccufolep.free.fr/IMG/jpg/nouveau%20logo%20ufolep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66675"/>
          <a:ext cx="1352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1028700</xdr:colOff>
      <xdr:row>0</xdr:row>
      <xdr:rowOff>133350</xdr:rowOff>
    </xdr:from>
    <xdr:to>
      <xdr:col>14</xdr:col>
      <xdr:colOff>47625</xdr:colOff>
      <xdr:row>3</xdr:row>
      <xdr:rowOff>57150</xdr:rowOff>
    </xdr:to>
    <xdr:pic>
      <xdr:nvPicPr>
        <xdr:cNvPr id="1" name="Image 3" descr="http://vccufolep.free.fr/IMG/jpg/nouveau%20logo%20ufolep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33350"/>
          <a:ext cx="1600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57150</xdr:rowOff>
    </xdr:from>
    <xdr:to>
      <xdr:col>2</xdr:col>
      <xdr:colOff>790575</xdr:colOff>
      <xdr:row>3</xdr:row>
      <xdr:rowOff>95250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7150"/>
          <a:ext cx="1228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2</xdr:col>
      <xdr:colOff>38100</xdr:colOff>
      <xdr:row>2</xdr:row>
      <xdr:rowOff>123825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123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0</xdr:row>
      <xdr:rowOff>57150</xdr:rowOff>
    </xdr:from>
    <xdr:to>
      <xdr:col>7</xdr:col>
      <xdr:colOff>723900</xdr:colOff>
      <xdr:row>2</xdr:row>
      <xdr:rowOff>57150</xdr:rowOff>
    </xdr:to>
    <xdr:pic>
      <xdr:nvPicPr>
        <xdr:cNvPr id="2" name="Image 3" descr="http://vccufolep.free.fr/IMG/jpg/nouveau%20logo%20ufolep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57150"/>
          <a:ext cx="1390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590550</xdr:colOff>
      <xdr:row>2</xdr:row>
      <xdr:rowOff>161925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314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0</xdr:row>
      <xdr:rowOff>47625</xdr:rowOff>
    </xdr:from>
    <xdr:to>
      <xdr:col>7</xdr:col>
      <xdr:colOff>38100</xdr:colOff>
      <xdr:row>2</xdr:row>
      <xdr:rowOff>47625</xdr:rowOff>
    </xdr:to>
    <xdr:pic>
      <xdr:nvPicPr>
        <xdr:cNvPr id="2" name="Image 3" descr="http://vccufolep.free.fr/IMG/jpg/nouveau%20logo%20ufolep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47625"/>
          <a:ext cx="1390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2</xdr:col>
      <xdr:colOff>542925</xdr:colOff>
      <xdr:row>2</xdr:row>
      <xdr:rowOff>180975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038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1028700</xdr:colOff>
      <xdr:row>0</xdr:row>
      <xdr:rowOff>133350</xdr:rowOff>
    </xdr:from>
    <xdr:to>
      <xdr:col>11</xdr:col>
      <xdr:colOff>323850</xdr:colOff>
      <xdr:row>3</xdr:row>
      <xdr:rowOff>57150</xdr:rowOff>
    </xdr:to>
    <xdr:pic>
      <xdr:nvPicPr>
        <xdr:cNvPr id="2" name="Image 3" descr="http://vccufolep.free.fr/IMG/jpg/nouveau%20logo%20ufolep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133350"/>
          <a:ext cx="1600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2</xdr:col>
      <xdr:colOff>561975</xdr:colOff>
      <xdr:row>2</xdr:row>
      <xdr:rowOff>161925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1047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66675</xdr:rowOff>
    </xdr:from>
    <xdr:to>
      <xdr:col>11</xdr:col>
      <xdr:colOff>428625</xdr:colOff>
      <xdr:row>2</xdr:row>
      <xdr:rowOff>180975</xdr:rowOff>
    </xdr:to>
    <xdr:pic>
      <xdr:nvPicPr>
        <xdr:cNvPr id="2" name="Image 4" descr="http://vccufolep.free.fr/IMG/jpg/nouveau%20logo%20ufolep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66675"/>
          <a:ext cx="1600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2</xdr:col>
      <xdr:colOff>38100</xdr:colOff>
      <xdr:row>2</xdr:row>
      <xdr:rowOff>123825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933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790575</xdr:colOff>
      <xdr:row>0</xdr:row>
      <xdr:rowOff>57150</xdr:rowOff>
    </xdr:from>
    <xdr:to>
      <xdr:col>8</xdr:col>
      <xdr:colOff>9525</xdr:colOff>
      <xdr:row>2</xdr:row>
      <xdr:rowOff>57150</xdr:rowOff>
    </xdr:to>
    <xdr:pic>
      <xdr:nvPicPr>
        <xdr:cNvPr id="2" name="Image 3" descr="http://vccufolep.free.fr/IMG/jpg/nouveau%20logo%20ufolep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57150"/>
          <a:ext cx="1390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2</xdr:col>
      <xdr:colOff>609600</xdr:colOff>
      <xdr:row>2</xdr:row>
      <xdr:rowOff>95250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123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1276350</xdr:colOff>
      <xdr:row>0</xdr:row>
      <xdr:rowOff>47625</xdr:rowOff>
    </xdr:from>
    <xdr:to>
      <xdr:col>9</xdr:col>
      <xdr:colOff>228600</xdr:colOff>
      <xdr:row>2</xdr:row>
      <xdr:rowOff>19050</xdr:rowOff>
    </xdr:to>
    <xdr:pic>
      <xdr:nvPicPr>
        <xdr:cNvPr id="2" name="Image 3" descr="http://vccufolep.free.fr/IMG/jpg/nouveau%20logo%20ufolep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47625"/>
          <a:ext cx="1390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1362075</xdr:colOff>
      <xdr:row>0</xdr:row>
      <xdr:rowOff>38100</xdr:rowOff>
    </xdr:from>
    <xdr:to>
      <xdr:col>9</xdr:col>
      <xdr:colOff>190500</xdr:colOff>
      <xdr:row>2</xdr:row>
      <xdr:rowOff>9525</xdr:rowOff>
    </xdr:to>
    <xdr:pic>
      <xdr:nvPicPr>
        <xdr:cNvPr id="1" name="Image 3" descr="http://vccufolep.free.fr/IMG/jpg/nouveau%20logo%20ufolep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38100"/>
          <a:ext cx="1390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2</xdr:col>
      <xdr:colOff>647700</xdr:colOff>
      <xdr:row>2</xdr:row>
      <xdr:rowOff>95250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1123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38100</xdr:rowOff>
    </xdr:from>
    <xdr:to>
      <xdr:col>2</xdr:col>
      <xdr:colOff>609600</xdr:colOff>
      <xdr:row>2</xdr:row>
      <xdr:rowOff>95250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1076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1276350</xdr:colOff>
      <xdr:row>0</xdr:row>
      <xdr:rowOff>47625</xdr:rowOff>
    </xdr:from>
    <xdr:to>
      <xdr:col>10</xdr:col>
      <xdr:colOff>0</xdr:colOff>
      <xdr:row>2</xdr:row>
      <xdr:rowOff>19050</xdr:rowOff>
    </xdr:to>
    <xdr:pic>
      <xdr:nvPicPr>
        <xdr:cNvPr id="4" name="Image 3" descr="http://vccufolep.free.fr/IMG/jpg/nouveau%20logo%20ufolep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47625"/>
          <a:ext cx="1514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228"/>
  <sheetViews>
    <sheetView zoomScalePageLayoutView="0" workbookViewId="0" topLeftCell="A1">
      <selection activeCell="P184" sqref="P184"/>
    </sheetView>
  </sheetViews>
  <sheetFormatPr defaultColWidth="11.421875" defaultRowHeight="12.75"/>
  <cols>
    <col min="1" max="1" width="7.00390625" style="1" bestFit="1" customWidth="1"/>
    <col min="2" max="2" width="5.28125" style="1" customWidth="1"/>
    <col min="3" max="3" width="21.421875" style="2" bestFit="1" customWidth="1"/>
    <col min="4" max="4" width="15.28125" style="1" bestFit="1" customWidth="1"/>
    <col min="5" max="5" width="0.85546875" style="2" customWidth="1"/>
    <col min="6" max="6" width="7.00390625" style="1" bestFit="1" customWidth="1"/>
    <col min="7" max="7" width="5.28125" style="1" customWidth="1"/>
    <col min="8" max="8" width="18.57421875" style="2" bestFit="1" customWidth="1"/>
    <col min="9" max="9" width="15.8515625" style="2" bestFit="1" customWidth="1"/>
    <col min="10" max="12" width="11.421875" style="2" customWidth="1"/>
    <col min="13" max="13" width="11.421875" style="165" customWidth="1"/>
    <col min="14" max="14" width="21.00390625" style="166" bestFit="1" customWidth="1"/>
    <col min="15" max="15" width="15.28125" style="166" customWidth="1"/>
    <col min="16" max="16384" width="11.421875" style="2" customWidth="1"/>
  </cols>
  <sheetData>
    <row r="1" ht="12">
      <c r="A1" s="1" t="s">
        <v>7</v>
      </c>
    </row>
    <row r="2" spans="1:9" ht="18">
      <c r="A2" s="367" t="s">
        <v>3</v>
      </c>
      <c r="B2" s="367"/>
      <c r="C2" s="367"/>
      <c r="D2" s="367"/>
      <c r="E2" s="367"/>
      <c r="F2" s="367"/>
      <c r="G2" s="367"/>
      <c r="H2" s="367"/>
      <c r="I2" s="367"/>
    </row>
    <row r="3" spans="1:9" ht="15.75" thickBot="1">
      <c r="A3" s="368" t="s">
        <v>63</v>
      </c>
      <c r="B3" s="368"/>
      <c r="C3" s="368"/>
      <c r="D3" s="368"/>
      <c r="E3" s="368"/>
      <c r="F3" s="368"/>
      <c r="G3" s="368"/>
      <c r="H3" s="368"/>
      <c r="I3" s="368"/>
    </row>
    <row r="4" spans="1:9" ht="13.5" thickBot="1">
      <c r="A4" s="369" t="s">
        <v>32</v>
      </c>
      <c r="B4" s="370"/>
      <c r="C4" s="370"/>
      <c r="D4" s="370"/>
      <c r="E4" s="370"/>
      <c r="F4" s="370"/>
      <c r="G4" s="370"/>
      <c r="H4" s="370"/>
      <c r="I4" s="371"/>
    </row>
    <row r="5" spans="1:9" ht="12.75" customHeight="1">
      <c r="A5" s="168" t="s">
        <v>31</v>
      </c>
      <c r="B5" s="169" t="s">
        <v>1</v>
      </c>
      <c r="C5" s="169" t="s">
        <v>2</v>
      </c>
      <c r="D5" s="170" t="s">
        <v>0</v>
      </c>
      <c r="E5" s="164"/>
      <c r="F5" s="168" t="s">
        <v>31</v>
      </c>
      <c r="G5" s="169" t="s">
        <v>1</v>
      </c>
      <c r="H5" s="169" t="s">
        <v>2</v>
      </c>
      <c r="I5" s="170" t="s">
        <v>0</v>
      </c>
    </row>
    <row r="6" spans="1:15" s="39" customFormat="1" ht="11.25">
      <c r="A6" s="147">
        <v>0.4166666666666667</v>
      </c>
      <c r="B6" s="150">
        <v>213</v>
      </c>
      <c r="C6" s="151" t="str">
        <f>VLOOKUP(B6,M2:O230,2,FALSE)</f>
        <v>SOULIER Pierre</v>
      </c>
      <c r="D6" s="152" t="str">
        <f>VLOOKUP(B6,M2:O230,3,FALSE)</f>
        <v>J.A.Borderes</v>
      </c>
      <c r="E6" s="162"/>
      <c r="F6" s="147">
        <v>0.44236111111111115</v>
      </c>
      <c r="G6" s="150">
        <v>75</v>
      </c>
      <c r="H6" s="151" t="str">
        <f>VLOOKUP(G6,M2:O260,2,FALSE)</f>
        <v>PERIN Samuel</v>
      </c>
      <c r="I6" s="152" t="str">
        <f>VLOOKUP(G6,M2:O230,3,FALSE)</f>
        <v>C.C.Pays Tarusate</v>
      </c>
      <c r="K6" s="2"/>
      <c r="L6" s="2"/>
      <c r="M6" s="165"/>
      <c r="N6" s="166"/>
      <c r="O6" s="166"/>
    </row>
    <row r="7" spans="1:15" s="39" customFormat="1" ht="11.25">
      <c r="A7" s="148">
        <v>0.41701388888888885</v>
      </c>
      <c r="B7" s="64">
        <v>217</v>
      </c>
      <c r="C7" s="65" t="str">
        <f>VLOOKUP(B7,M3:O231,2,FALSE)</f>
        <v>PEREZ Emilie</v>
      </c>
      <c r="D7" s="153" t="str">
        <f>VLOOKUP(B7,M3:O231,3,FALSE)</f>
        <v>V.C Pierrefitte Luz</v>
      </c>
      <c r="E7" s="55"/>
      <c r="F7" s="148">
        <v>0.4427083333333333</v>
      </c>
      <c r="G7" s="64">
        <v>30</v>
      </c>
      <c r="H7" s="65" t="str">
        <f>VLOOKUP(G7,M3:O261,2,FALSE)</f>
        <v>CARRERE Christophe</v>
      </c>
      <c r="I7" s="153" t="str">
        <f>VLOOKUP(G7,M3:O231,3,FALSE)</f>
        <v>G.P.C.C</v>
      </c>
      <c r="K7" s="2"/>
      <c r="L7" s="2"/>
      <c r="M7" s="165"/>
      <c r="N7" s="166"/>
      <c r="O7" s="166"/>
    </row>
    <row r="8" spans="1:15" s="39" customFormat="1" ht="11.25">
      <c r="A8" s="148">
        <v>0.4173611111111111</v>
      </c>
      <c r="B8" s="64">
        <v>220</v>
      </c>
      <c r="C8" s="65" t="str">
        <f>VLOOKUP(B8,M4:O232,2,FALSE)</f>
        <v>TRIVINO David</v>
      </c>
      <c r="D8" s="153" t="str">
        <f>VLOOKUP(B8,M4:O232,3,FALSE)</f>
        <v>G.C.Pyrénéen</v>
      </c>
      <c r="E8" s="55"/>
      <c r="F8" s="148">
        <v>0.44305555555555554</v>
      </c>
      <c r="G8" s="64">
        <v>24</v>
      </c>
      <c r="H8" s="65" t="str">
        <f>VLOOKUP(G8,M4:O262,2,FALSE)</f>
        <v>LAVERGNE Marvin</v>
      </c>
      <c r="I8" s="153" t="str">
        <f>VLOOKUP(G8,M4:O232,3,FALSE)</f>
        <v>Pau Racing les Isards</v>
      </c>
      <c r="K8" s="2"/>
      <c r="L8" s="2"/>
      <c r="M8" s="165"/>
      <c r="N8" s="166"/>
      <c r="O8" s="166"/>
    </row>
    <row r="9" spans="1:15" s="39" customFormat="1" ht="11.25">
      <c r="A9" s="148">
        <v>0.41770833333333335</v>
      </c>
      <c r="B9" s="64">
        <v>223</v>
      </c>
      <c r="C9" s="65" t="str">
        <f aca="true" t="shared" si="0" ref="C9:C40">VLOOKUP(B9,M4:O233,2,FALSE)</f>
        <v>CRAMPE Michel</v>
      </c>
      <c r="D9" s="153" t="str">
        <f aca="true" t="shared" si="1" ref="D9:D40">VLOOKUP(B9,M4:O233,3,FALSE)</f>
        <v>A.L.Tostat</v>
      </c>
      <c r="E9" s="55"/>
      <c r="F9" s="148">
        <v>0.4434027777777778</v>
      </c>
      <c r="G9" s="64">
        <v>18</v>
      </c>
      <c r="H9" s="65" t="str">
        <f aca="true" t="shared" si="2" ref="H9:H40">VLOOKUP(G9,M4:O263,2,FALSE)</f>
        <v>TISNE Sylvain</v>
      </c>
      <c r="I9" s="153" t="str">
        <f aca="true" t="shared" si="3" ref="I9:I40">VLOOKUP(G9,M4:O233,3,FALSE)</f>
        <v>C.C.Casteljaloux</v>
      </c>
      <c r="K9" s="2"/>
      <c r="L9" s="2"/>
      <c r="M9" s="165"/>
      <c r="N9" s="166"/>
      <c r="O9" s="166"/>
    </row>
    <row r="10" spans="1:15" s="39" customFormat="1" ht="11.25">
      <c r="A10" s="148">
        <v>0.418055555555556</v>
      </c>
      <c r="B10" s="64">
        <v>225</v>
      </c>
      <c r="C10" s="65" t="str">
        <f t="shared" si="0"/>
        <v>SCHMITH Olivier</v>
      </c>
      <c r="D10" s="153" t="str">
        <f t="shared" si="1"/>
        <v>Pau Racing les Isards</v>
      </c>
      <c r="E10" s="55"/>
      <c r="F10" s="148">
        <v>0.44375</v>
      </c>
      <c r="G10" s="64">
        <v>11</v>
      </c>
      <c r="H10" s="65" t="str">
        <f t="shared" si="2"/>
        <v>SALLES Romain</v>
      </c>
      <c r="I10" s="153" t="str">
        <f t="shared" si="3"/>
        <v>Accro Vélo</v>
      </c>
      <c r="K10" s="2"/>
      <c r="L10" s="2"/>
      <c r="M10" s="165"/>
      <c r="N10" s="166"/>
      <c r="O10" s="166"/>
    </row>
    <row r="11" spans="1:15" s="39" customFormat="1" ht="11.25">
      <c r="A11" s="148">
        <v>0.418402777777778</v>
      </c>
      <c r="B11" s="64">
        <v>227</v>
      </c>
      <c r="C11" s="65" t="str">
        <f t="shared" si="0"/>
        <v>DEL REGNO Laurent</v>
      </c>
      <c r="D11" s="153" t="str">
        <f t="shared" si="1"/>
        <v>Team Ogeu Rose</v>
      </c>
      <c r="E11" s="55"/>
      <c r="F11" s="148">
        <v>0.444097222222222</v>
      </c>
      <c r="G11" s="64">
        <v>73</v>
      </c>
      <c r="H11" s="65" t="str">
        <f t="shared" si="2"/>
        <v>CASAVIELLE Florent</v>
      </c>
      <c r="I11" s="153" t="str">
        <f t="shared" si="3"/>
        <v>Team Ogeu Rose</v>
      </c>
      <c r="K11" s="2"/>
      <c r="L11" s="2"/>
      <c r="M11" s="165"/>
      <c r="N11" s="166"/>
      <c r="O11" s="166"/>
    </row>
    <row r="12" spans="1:15" s="39" customFormat="1" ht="11.25">
      <c r="A12" s="148">
        <v>0.41875</v>
      </c>
      <c r="B12" s="64">
        <v>229</v>
      </c>
      <c r="C12" s="65" t="str">
        <f t="shared" si="0"/>
        <v>CAZABAN Jean-Pierre</v>
      </c>
      <c r="D12" s="153" t="str">
        <f t="shared" si="1"/>
        <v>C.C.Enclaves</v>
      </c>
      <c r="E12" s="55"/>
      <c r="F12" s="148">
        <v>0.444444444444444</v>
      </c>
      <c r="G12" s="64">
        <v>71</v>
      </c>
      <c r="H12" s="65" t="str">
        <f t="shared" si="2"/>
        <v>DELOUVEE Jérôme</v>
      </c>
      <c r="I12" s="153" t="str">
        <f t="shared" si="3"/>
        <v>Team G.S.O</v>
      </c>
      <c r="K12" s="2"/>
      <c r="L12" s="2"/>
      <c r="M12" s="165"/>
      <c r="N12" s="166"/>
      <c r="O12" s="166"/>
    </row>
    <row r="13" spans="1:15" s="39" customFormat="1" ht="11.25">
      <c r="A13" s="148">
        <v>0.419097222222223</v>
      </c>
      <c r="B13" s="64">
        <v>231</v>
      </c>
      <c r="C13" s="65" t="str">
        <f t="shared" si="0"/>
        <v>HUGON Dorian</v>
      </c>
      <c r="D13" s="153" t="str">
        <f t="shared" si="1"/>
        <v>U.S.Castelsagrat</v>
      </c>
      <c r="E13" s="55" t="s">
        <v>46</v>
      </c>
      <c r="F13" s="148">
        <v>0.444791666666667</v>
      </c>
      <c r="G13" s="64">
        <v>69</v>
      </c>
      <c r="H13" s="65" t="str">
        <f t="shared" si="2"/>
        <v>DANDINEJérôme</v>
      </c>
      <c r="I13" s="153" t="str">
        <f t="shared" si="3"/>
        <v>Camarade S.L</v>
      </c>
      <c r="K13" s="2"/>
      <c r="L13" s="2"/>
      <c r="M13" s="165"/>
      <c r="N13" s="166"/>
      <c r="O13" s="166"/>
    </row>
    <row r="14" spans="1:15" s="39" customFormat="1" ht="11.25">
      <c r="A14" s="148">
        <v>0.419444444444445</v>
      </c>
      <c r="B14" s="64">
        <v>212</v>
      </c>
      <c r="C14" s="65" t="str">
        <f t="shared" si="0"/>
        <v>SORO Thomas</v>
      </c>
      <c r="D14" s="153" t="str">
        <f t="shared" si="1"/>
        <v>J.A.Borderes</v>
      </c>
      <c r="E14" s="55"/>
      <c r="F14" s="148">
        <v>0.445138888888889</v>
      </c>
      <c r="G14" s="64">
        <v>35</v>
      </c>
      <c r="H14" s="65" t="str">
        <f t="shared" si="2"/>
        <v>MORO Cédric</v>
      </c>
      <c r="I14" s="153" t="str">
        <f t="shared" si="3"/>
        <v>Castelmayran V.C</v>
      </c>
      <c r="K14" s="2"/>
      <c r="L14" s="2"/>
      <c r="M14" s="165"/>
      <c r="N14" s="166"/>
      <c r="O14" s="166"/>
    </row>
    <row r="15" spans="1:15" s="39" customFormat="1" ht="11.25">
      <c r="A15" s="148">
        <v>0.419791666666667</v>
      </c>
      <c r="B15" s="64">
        <v>205</v>
      </c>
      <c r="C15" s="65" t="str">
        <f t="shared" si="0"/>
        <v>MICHEL Fabien</v>
      </c>
      <c r="D15" s="153" t="str">
        <f t="shared" si="1"/>
        <v>Dejantés 65</v>
      </c>
      <c r="E15" s="55"/>
      <c r="F15" s="148">
        <v>0.445486111111111</v>
      </c>
      <c r="G15" s="64">
        <v>29</v>
      </c>
      <c r="H15" s="65" t="str">
        <f t="shared" si="2"/>
        <v>ZELMAT Lionel</v>
      </c>
      <c r="I15" s="153" t="str">
        <f t="shared" si="3"/>
        <v>G.P.C.C</v>
      </c>
      <c r="K15" s="2"/>
      <c r="L15" s="2"/>
      <c r="M15" s="165"/>
      <c r="N15" s="166"/>
      <c r="O15" s="166"/>
    </row>
    <row r="16" spans="1:15" s="39" customFormat="1" ht="11.25">
      <c r="A16" s="148">
        <v>0.420138888888889</v>
      </c>
      <c r="B16" s="64">
        <v>203</v>
      </c>
      <c r="C16" s="65" t="str">
        <f t="shared" si="0"/>
        <v>WOHLWEND Francis</v>
      </c>
      <c r="D16" s="153" t="str">
        <f t="shared" si="1"/>
        <v>Cahors C.</v>
      </c>
      <c r="E16" s="55"/>
      <c r="F16" s="148">
        <v>0.445833333333333</v>
      </c>
      <c r="G16" s="64">
        <v>23</v>
      </c>
      <c r="H16" s="65" t="str">
        <f t="shared" si="2"/>
        <v>GOUANELLE Thierry</v>
      </c>
      <c r="I16" s="153" t="str">
        <f t="shared" si="3"/>
        <v>Pau Racing les Isards</v>
      </c>
      <c r="K16" s="2"/>
      <c r="L16" s="2"/>
      <c r="M16" s="165"/>
      <c r="N16" s="166"/>
      <c r="O16" s="166"/>
    </row>
    <row r="17" spans="1:15" s="39" customFormat="1" ht="11.25">
      <c r="A17" s="148">
        <v>0.420486111111112</v>
      </c>
      <c r="B17" s="64">
        <v>201</v>
      </c>
      <c r="C17" s="65" t="str">
        <f t="shared" si="0"/>
        <v>MARY DIT CORDIER Edwin</v>
      </c>
      <c r="D17" s="153" t="str">
        <f t="shared" si="1"/>
        <v>U.C.Lavedan</v>
      </c>
      <c r="E17" s="55"/>
      <c r="F17" s="148">
        <v>0.446180555555556</v>
      </c>
      <c r="G17" s="64">
        <v>17</v>
      </c>
      <c r="H17" s="65" t="str">
        <f t="shared" si="2"/>
        <v>COUETTE Kévin</v>
      </c>
      <c r="I17" s="153" t="str">
        <f t="shared" si="3"/>
        <v>C.C.Casteljaloux</v>
      </c>
      <c r="K17" s="2"/>
      <c r="L17" s="2"/>
      <c r="M17" s="165"/>
      <c r="N17" s="166"/>
      <c r="O17" s="166"/>
    </row>
    <row r="18" spans="1:15" s="39" customFormat="1" ht="11.25">
      <c r="A18" s="148">
        <v>0.420833333333334</v>
      </c>
      <c r="B18" s="64">
        <v>211</v>
      </c>
      <c r="C18" s="65" t="str">
        <f t="shared" si="0"/>
        <v>LABAYLE-PARDEILHA Dorian</v>
      </c>
      <c r="D18" s="153" t="str">
        <f t="shared" si="1"/>
        <v>J.A.Borderes</v>
      </c>
      <c r="E18" s="55"/>
      <c r="F18" s="148">
        <v>0.446527777777778</v>
      </c>
      <c r="G18" s="64">
        <v>10</v>
      </c>
      <c r="H18" s="65" t="str">
        <f t="shared" si="2"/>
        <v>MARCOT Guillaume</v>
      </c>
      <c r="I18" s="153" t="str">
        <f t="shared" si="3"/>
        <v>Accro Vélo</v>
      </c>
      <c r="K18" s="2"/>
      <c r="L18" s="2"/>
      <c r="M18" s="165"/>
      <c r="N18" s="166"/>
      <c r="O18" s="166"/>
    </row>
    <row r="19" spans="1:15" s="39" customFormat="1" ht="11.25">
      <c r="A19" s="148">
        <v>0.421180555555556</v>
      </c>
      <c r="B19" s="64">
        <v>216</v>
      </c>
      <c r="C19" s="65" t="str">
        <f t="shared" si="0"/>
        <v>SEVIN François</v>
      </c>
      <c r="D19" s="153" t="str">
        <f t="shared" si="1"/>
        <v>V.C Pierrefitte Luz</v>
      </c>
      <c r="E19" s="55"/>
      <c r="F19" s="148">
        <v>0.446875</v>
      </c>
      <c r="G19" s="64">
        <v>5</v>
      </c>
      <c r="H19" s="65" t="str">
        <f t="shared" si="2"/>
        <v>GIBANEL Jérôme</v>
      </c>
      <c r="I19" s="153" t="str">
        <f t="shared" si="3"/>
        <v>U.C.Lavedan</v>
      </c>
      <c r="K19" s="2"/>
      <c r="L19" s="2"/>
      <c r="M19" s="165"/>
      <c r="N19" s="166"/>
      <c r="O19" s="166"/>
    </row>
    <row r="20" spans="1:15" s="39" customFormat="1" ht="11.25">
      <c r="A20" s="148">
        <v>0.421527777777778</v>
      </c>
      <c r="B20" s="64">
        <v>219</v>
      </c>
      <c r="C20" s="65" t="str">
        <f t="shared" si="0"/>
        <v>JUDEZ José</v>
      </c>
      <c r="D20" s="153" t="str">
        <f t="shared" si="1"/>
        <v>G.C.Pyrénéen</v>
      </c>
      <c r="E20" s="55"/>
      <c r="F20" s="148">
        <v>0.447222222222222</v>
      </c>
      <c r="G20" s="64">
        <v>47</v>
      </c>
      <c r="H20" s="65" t="str">
        <f t="shared" si="2"/>
        <v>BELLUC Frederic</v>
      </c>
      <c r="I20" s="153" t="str">
        <f t="shared" si="3"/>
        <v>U.V.Lourdes</v>
      </c>
      <c r="K20" s="2"/>
      <c r="L20" s="2"/>
      <c r="M20" s="165"/>
      <c r="N20" s="166"/>
      <c r="O20" s="166"/>
    </row>
    <row r="21" spans="1:15" s="39" customFormat="1" ht="11.25">
      <c r="A21" s="148">
        <v>0.421875000000001</v>
      </c>
      <c r="B21" s="64">
        <v>222</v>
      </c>
      <c r="C21" s="65" t="str">
        <f t="shared" si="0"/>
        <v>BLANC Jérôme</v>
      </c>
      <c r="D21" s="153" t="str">
        <f t="shared" si="1"/>
        <v>A.L.Tostat</v>
      </c>
      <c r="E21" s="55"/>
      <c r="F21" s="148">
        <v>0.447569444444444</v>
      </c>
      <c r="G21" s="64">
        <v>43</v>
      </c>
      <c r="H21" s="65" t="str">
        <f t="shared" si="2"/>
        <v>GALCERA Dorian</v>
      </c>
      <c r="I21" s="153" t="str">
        <f t="shared" si="3"/>
        <v>V.C Pierrefitte Luz</v>
      </c>
      <c r="K21" s="2"/>
      <c r="L21" s="2"/>
      <c r="M21" s="165"/>
      <c r="N21" s="166"/>
      <c r="O21" s="166"/>
    </row>
    <row r="22" spans="1:15" s="39" customFormat="1" ht="11.25">
      <c r="A22" s="148">
        <v>0.422222222222223</v>
      </c>
      <c r="B22" s="64">
        <v>238</v>
      </c>
      <c r="C22" s="65" t="str">
        <f t="shared" si="0"/>
        <v>KERLIRZIN Vincent</v>
      </c>
      <c r="D22" s="153" t="str">
        <f t="shared" si="1"/>
        <v>First Team 64</v>
      </c>
      <c r="E22" s="55"/>
      <c r="F22" s="148">
        <v>0.447916666666667</v>
      </c>
      <c r="G22" s="64">
        <v>39</v>
      </c>
      <c r="H22" s="65" t="str">
        <f t="shared" si="2"/>
        <v>RUAUD Rodrigue</v>
      </c>
      <c r="I22" s="153" t="str">
        <f t="shared" si="3"/>
        <v>E.C.Riberac</v>
      </c>
      <c r="K22" s="2"/>
      <c r="L22" s="2"/>
      <c r="M22" s="165"/>
      <c r="N22" s="166"/>
      <c r="O22" s="166"/>
    </row>
    <row r="23" spans="1:15" s="39" customFormat="1" ht="11.25">
      <c r="A23" s="148">
        <v>0.422569444444445</v>
      </c>
      <c r="B23" s="64">
        <v>237</v>
      </c>
      <c r="C23" s="65" t="str">
        <f t="shared" si="0"/>
        <v>AIM Rémy</v>
      </c>
      <c r="D23" s="153" t="str">
        <f t="shared" si="1"/>
        <v>V.C.Serres Castet</v>
      </c>
      <c r="E23" s="55"/>
      <c r="F23" s="148">
        <v>0.448263888888889</v>
      </c>
      <c r="G23" s="64">
        <v>74</v>
      </c>
      <c r="H23" s="65" t="str">
        <f t="shared" si="2"/>
        <v>TOFFOLETTI Matthieu</v>
      </c>
      <c r="I23" s="153" t="str">
        <f t="shared" si="3"/>
        <v>Team A.C.E</v>
      </c>
      <c r="K23" s="2"/>
      <c r="L23" s="2"/>
      <c r="M23" s="165"/>
      <c r="N23" s="166"/>
      <c r="O23" s="166"/>
    </row>
    <row r="24" spans="1:15" s="39" customFormat="1" ht="11.25">
      <c r="A24" s="148">
        <v>0.422916666666668</v>
      </c>
      <c r="B24" s="64">
        <v>236</v>
      </c>
      <c r="C24" s="65" t="str">
        <f t="shared" si="0"/>
        <v>SAFFORES Patrik</v>
      </c>
      <c r="D24" s="153" t="str">
        <f t="shared" si="1"/>
        <v>Edelweiss Tarbes</v>
      </c>
      <c r="E24" s="55"/>
      <c r="F24" s="148">
        <v>0.448611111111111</v>
      </c>
      <c r="G24" s="64">
        <v>34</v>
      </c>
      <c r="H24" s="65" t="str">
        <f t="shared" si="2"/>
        <v>SOUTON Jérémy</v>
      </c>
      <c r="I24" s="153" t="str">
        <f t="shared" si="3"/>
        <v>Castelmayran V.C</v>
      </c>
      <c r="K24" s="2"/>
      <c r="L24" s="2"/>
      <c r="M24" s="165"/>
      <c r="N24" s="166"/>
      <c r="O24" s="166"/>
    </row>
    <row r="25" spans="1:15" s="39" customFormat="1" ht="11.25">
      <c r="A25" s="148">
        <v>0.42326388888889</v>
      </c>
      <c r="B25" s="64">
        <v>210</v>
      </c>
      <c r="C25" s="65" t="str">
        <f t="shared" si="0"/>
        <v>HIRIAU Vincent</v>
      </c>
      <c r="D25" s="153" t="str">
        <f t="shared" si="1"/>
        <v>J.A.Borderes</v>
      </c>
      <c r="E25" s="55"/>
      <c r="F25" s="148">
        <v>0.448958333333333</v>
      </c>
      <c r="G25" s="64">
        <v>28</v>
      </c>
      <c r="H25" s="65" t="str">
        <f t="shared" si="2"/>
        <v>DOTTO Jérémie</v>
      </c>
      <c r="I25" s="153" t="str">
        <f t="shared" si="3"/>
        <v>G.P.C.C</v>
      </c>
      <c r="K25" s="2"/>
      <c r="L25" s="2"/>
      <c r="M25" s="165"/>
      <c r="N25" s="166"/>
      <c r="O25" s="166"/>
    </row>
    <row r="26" spans="1:15" s="39" customFormat="1" ht="11.25">
      <c r="A26" s="148">
        <v>0.423611111111112</v>
      </c>
      <c r="B26" s="64">
        <v>215</v>
      </c>
      <c r="C26" s="65" t="str">
        <f t="shared" si="0"/>
        <v>CASTELLS Michel</v>
      </c>
      <c r="D26" s="153" t="str">
        <f t="shared" si="1"/>
        <v>V.C Pierrefitte Luz</v>
      </c>
      <c r="E26" s="55"/>
      <c r="F26" s="148">
        <v>0.449305555555556</v>
      </c>
      <c r="G26" s="64">
        <v>22</v>
      </c>
      <c r="H26" s="65" t="str">
        <f t="shared" si="2"/>
        <v>GILLES Cédric</v>
      </c>
      <c r="I26" s="153" t="str">
        <f t="shared" si="3"/>
        <v>Pau Racing les Isards</v>
      </c>
      <c r="K26" s="2"/>
      <c r="L26" s="2"/>
      <c r="M26" s="165"/>
      <c r="N26" s="166"/>
      <c r="O26" s="166"/>
    </row>
    <row r="27" spans="1:15" s="39" customFormat="1" ht="11.25">
      <c r="A27" s="148">
        <v>0.423958333333334</v>
      </c>
      <c r="B27" s="64">
        <v>235</v>
      </c>
      <c r="C27" s="65" t="str">
        <f t="shared" si="0"/>
        <v>SOULEROT Philippe</v>
      </c>
      <c r="D27" s="153" t="str">
        <f t="shared" si="1"/>
        <v>U.V.Lourdes</v>
      </c>
      <c r="E27" s="55"/>
      <c r="F27" s="148">
        <v>0.449652777777778</v>
      </c>
      <c r="G27" s="64">
        <v>16</v>
      </c>
      <c r="H27" s="65" t="str">
        <f t="shared" si="2"/>
        <v>BOUTY Cyril</v>
      </c>
      <c r="I27" s="153" t="str">
        <f t="shared" si="3"/>
        <v>C.C.Casteljaloux</v>
      </c>
      <c r="K27" s="2"/>
      <c r="L27" s="2"/>
      <c r="M27" s="165"/>
      <c r="N27" s="166"/>
      <c r="O27" s="166"/>
    </row>
    <row r="28" spans="1:15" s="39" customFormat="1" ht="11.25">
      <c r="A28" s="148">
        <v>0.424305555555557</v>
      </c>
      <c r="B28" s="64">
        <v>234</v>
      </c>
      <c r="C28" s="65" t="str">
        <f t="shared" si="0"/>
        <v>DIEUDE Ghislain</v>
      </c>
      <c r="D28" s="153" t="str">
        <f t="shared" si="1"/>
        <v>E.C.Riberac</v>
      </c>
      <c r="E28" s="55"/>
      <c r="F28" s="148">
        <v>0.45</v>
      </c>
      <c r="G28" s="64">
        <v>9</v>
      </c>
      <c r="H28" s="65" t="str">
        <f t="shared" si="2"/>
        <v>BLANCHET Jérémy</v>
      </c>
      <c r="I28" s="153" t="str">
        <f t="shared" si="3"/>
        <v>Accro Vélo</v>
      </c>
      <c r="K28" s="2"/>
      <c r="L28" s="2"/>
      <c r="M28" s="165"/>
      <c r="N28" s="166"/>
      <c r="O28" s="166"/>
    </row>
    <row r="29" spans="1:15" s="39" customFormat="1" ht="11.25">
      <c r="A29" s="148">
        <v>0.424652777777779</v>
      </c>
      <c r="B29" s="64">
        <v>233</v>
      </c>
      <c r="C29" s="65" t="str">
        <f t="shared" si="0"/>
        <v>CAZASSUS Alain</v>
      </c>
      <c r="D29" s="153" t="str">
        <f t="shared" si="1"/>
        <v>C.C.Casteljaloux</v>
      </c>
      <c r="E29" s="55"/>
      <c r="F29" s="148">
        <v>0.450347222222222</v>
      </c>
      <c r="G29" s="64">
        <v>4</v>
      </c>
      <c r="H29" s="65" t="str">
        <f t="shared" si="2"/>
        <v>PAPON Patrick</v>
      </c>
      <c r="I29" s="153" t="str">
        <f t="shared" si="3"/>
        <v>U.C.Lavedan</v>
      </c>
      <c r="K29" s="2"/>
      <c r="L29" s="2"/>
      <c r="M29" s="165"/>
      <c r="N29" s="166"/>
      <c r="O29" s="166"/>
    </row>
    <row r="30" spans="1:15" s="39" customFormat="1" ht="11.25">
      <c r="A30" s="148">
        <v>0.425000000000001</v>
      </c>
      <c r="B30" s="64">
        <v>209</v>
      </c>
      <c r="C30" s="65" t="str">
        <f t="shared" si="0"/>
        <v>CHATELLIER Daniel</v>
      </c>
      <c r="D30" s="153" t="str">
        <f t="shared" si="1"/>
        <v>J.A.Borderes</v>
      </c>
      <c r="E30" s="55"/>
      <c r="F30" s="148">
        <v>0.450694444444444</v>
      </c>
      <c r="G30" s="64">
        <v>65</v>
      </c>
      <c r="H30" s="65" t="str">
        <f t="shared" si="2"/>
        <v>ZANNI Renaud</v>
      </c>
      <c r="I30" s="153" t="str">
        <f t="shared" si="3"/>
        <v>First Team 64</v>
      </c>
      <c r="K30" s="2"/>
      <c r="L30" s="2"/>
      <c r="M30" s="165"/>
      <c r="N30" s="166"/>
      <c r="O30" s="166"/>
    </row>
    <row r="31" spans="1:15" s="39" customFormat="1" ht="11.25">
      <c r="A31" s="148">
        <v>0.425347222222223</v>
      </c>
      <c r="B31" s="64">
        <v>232</v>
      </c>
      <c r="C31" s="65" t="str">
        <f t="shared" si="0"/>
        <v>SOUST Michel</v>
      </c>
      <c r="D31" s="153" t="str">
        <f t="shared" si="1"/>
        <v>C.C.Madiran</v>
      </c>
      <c r="E31" s="55"/>
      <c r="F31" s="148">
        <v>0.451041666666667</v>
      </c>
      <c r="G31" s="64">
        <v>62</v>
      </c>
      <c r="H31" s="65" t="str">
        <f t="shared" si="2"/>
        <v>GLOUX Eddy</v>
      </c>
      <c r="I31" s="153" t="str">
        <f t="shared" si="3"/>
        <v>U.S.Castelsagrat</v>
      </c>
      <c r="K31" s="2"/>
      <c r="L31" s="2"/>
      <c r="M31" s="165"/>
      <c r="N31" s="166"/>
      <c r="O31" s="166"/>
    </row>
    <row r="32" spans="1:15" s="39" customFormat="1" ht="11.25">
      <c r="A32" s="148">
        <v>0.425694444444446</v>
      </c>
      <c r="B32" s="64">
        <v>230</v>
      </c>
      <c r="C32" s="65" t="str">
        <f t="shared" si="0"/>
        <v>ARBUS Thibaud</v>
      </c>
      <c r="D32" s="153" t="str">
        <f t="shared" si="1"/>
        <v>U.S.Castelsagrat</v>
      </c>
      <c r="E32" s="55"/>
      <c r="F32" s="148">
        <v>0.451388888888889</v>
      </c>
      <c r="G32" s="64">
        <v>59</v>
      </c>
      <c r="H32" s="65" t="str">
        <f t="shared" si="2"/>
        <v>CASSAGNE Alex</v>
      </c>
      <c r="I32" s="153" t="str">
        <f t="shared" si="3"/>
        <v>A.L.Tostat</v>
      </c>
      <c r="K32" s="2"/>
      <c r="L32" s="2"/>
      <c r="M32" s="165"/>
      <c r="N32" s="166"/>
      <c r="O32" s="166"/>
    </row>
    <row r="33" spans="1:15" s="39" customFormat="1" ht="11.25">
      <c r="A33" s="148">
        <v>0.426041666666668</v>
      </c>
      <c r="B33" s="64">
        <v>228</v>
      </c>
      <c r="C33" s="65" t="str">
        <f t="shared" si="0"/>
        <v>BRUYERE Fabrice</v>
      </c>
      <c r="D33" s="153" t="str">
        <f t="shared" si="1"/>
        <v>C.C.Enclaves</v>
      </c>
      <c r="E33" s="55"/>
      <c r="F33" s="148">
        <v>0.451736111111111</v>
      </c>
      <c r="G33" s="64">
        <v>56</v>
      </c>
      <c r="H33" s="65" t="str">
        <f t="shared" si="2"/>
        <v>RICAUD Christian</v>
      </c>
      <c r="I33" s="153" t="str">
        <f t="shared" si="3"/>
        <v>Edelweiss Tarbes</v>
      </c>
      <c r="K33" s="2"/>
      <c r="L33" s="2"/>
      <c r="M33" s="165"/>
      <c r="N33" s="166"/>
      <c r="O33" s="166"/>
    </row>
    <row r="34" spans="1:15" s="39" customFormat="1" ht="11.25">
      <c r="A34" s="148">
        <v>0.42638888888889</v>
      </c>
      <c r="B34" s="64">
        <v>226</v>
      </c>
      <c r="C34" s="65" t="str">
        <f t="shared" si="0"/>
        <v>DEL REGNO David</v>
      </c>
      <c r="D34" s="153" t="str">
        <f t="shared" si="1"/>
        <v>Team Ogeu Rose</v>
      </c>
      <c r="E34" s="55"/>
      <c r="F34" s="148">
        <v>0.452083333333333</v>
      </c>
      <c r="G34" s="64">
        <v>53</v>
      </c>
      <c r="H34" s="65" t="str">
        <f t="shared" si="2"/>
        <v>LARROZE Maxime</v>
      </c>
      <c r="I34" s="153" t="str">
        <f t="shared" si="3"/>
        <v>Tarbes C.C</v>
      </c>
      <c r="K34" s="2"/>
      <c r="L34" s="2"/>
      <c r="M34" s="165"/>
      <c r="N34" s="166"/>
      <c r="O34" s="166"/>
    </row>
    <row r="35" spans="1:15" s="39" customFormat="1" ht="11.25">
      <c r="A35" s="148">
        <v>0.426736111111113</v>
      </c>
      <c r="B35" s="64">
        <v>224</v>
      </c>
      <c r="C35" s="65" t="str">
        <f t="shared" si="0"/>
        <v>LOUGARRE Bertrand</v>
      </c>
      <c r="D35" s="153" t="str">
        <f t="shared" si="1"/>
        <v>Pau Racing les Isards</v>
      </c>
      <c r="E35" s="55"/>
      <c r="F35" s="148">
        <v>0.452430555555556</v>
      </c>
      <c r="G35" s="64">
        <v>50</v>
      </c>
      <c r="H35" s="65" t="str">
        <f t="shared" si="2"/>
        <v>CAUMONT Pascal</v>
      </c>
      <c r="I35" s="153" t="str">
        <f t="shared" si="3"/>
        <v>C.C.Madiran</v>
      </c>
      <c r="K35" s="2"/>
      <c r="L35" s="2"/>
      <c r="M35" s="165"/>
      <c r="N35" s="166"/>
      <c r="O35" s="166"/>
    </row>
    <row r="36" spans="1:15" s="52" customFormat="1" ht="11.25">
      <c r="A36" s="148">
        <v>0.427083333333335</v>
      </c>
      <c r="B36" s="64">
        <v>221</v>
      </c>
      <c r="C36" s="65" t="str">
        <f t="shared" si="0"/>
        <v>TURON LABAR Arnaud</v>
      </c>
      <c r="D36" s="153" t="str">
        <f t="shared" si="1"/>
        <v>A.L.Tostat</v>
      </c>
      <c r="E36" s="55"/>
      <c r="F36" s="148">
        <v>0.452777777777778</v>
      </c>
      <c r="G36" s="64">
        <v>46</v>
      </c>
      <c r="H36" s="65" t="str">
        <f t="shared" si="2"/>
        <v>FALLIERO Jacques</v>
      </c>
      <c r="I36" s="153" t="str">
        <f t="shared" si="3"/>
        <v>U.V.Lourdes</v>
      </c>
      <c r="K36" s="2"/>
      <c r="L36" s="2"/>
      <c r="M36" s="165"/>
      <c r="N36" s="166"/>
      <c r="O36" s="166"/>
    </row>
    <row r="37" spans="1:15" s="39" customFormat="1" ht="11.25">
      <c r="A37" s="148">
        <v>0.427430555555557</v>
      </c>
      <c r="B37" s="64">
        <v>218</v>
      </c>
      <c r="C37" s="65" t="str">
        <f t="shared" si="0"/>
        <v>MEUZERET Yves</v>
      </c>
      <c r="D37" s="153" t="str">
        <f t="shared" si="1"/>
        <v>G.C.Pyrénéen</v>
      </c>
      <c r="E37" s="55"/>
      <c r="F37" s="148">
        <v>0.453125</v>
      </c>
      <c r="G37" s="64">
        <v>42</v>
      </c>
      <c r="H37" s="65" t="str">
        <f t="shared" si="2"/>
        <v>CUEL Fabrice</v>
      </c>
      <c r="I37" s="153" t="str">
        <f t="shared" si="3"/>
        <v>V.C Pierrefitte Luz</v>
      </c>
      <c r="K37" s="2"/>
      <c r="L37" s="2"/>
      <c r="M37" s="165"/>
      <c r="N37" s="166"/>
      <c r="O37" s="166"/>
    </row>
    <row r="38" spans="1:15" s="39" customFormat="1" ht="11.25">
      <c r="A38" s="148">
        <v>0.427777777777779</v>
      </c>
      <c r="B38" s="64">
        <v>214</v>
      </c>
      <c r="C38" s="65" t="str">
        <f t="shared" si="0"/>
        <v>FROMIGUE Jérôme</v>
      </c>
      <c r="D38" s="153" t="str">
        <f t="shared" si="1"/>
        <v>V.C Pierrefitte Luz</v>
      </c>
      <c r="E38" s="55"/>
      <c r="F38" s="148">
        <v>0.453472222222222</v>
      </c>
      <c r="G38" s="64">
        <v>38</v>
      </c>
      <c r="H38" s="65" t="str">
        <f t="shared" si="2"/>
        <v>LARIVIERE Florent</v>
      </c>
      <c r="I38" s="153" t="str">
        <f t="shared" si="3"/>
        <v>E.C.Riberac</v>
      </c>
      <c r="K38" s="2"/>
      <c r="L38" s="2"/>
      <c r="M38" s="165"/>
      <c r="N38" s="166"/>
      <c r="O38" s="166"/>
    </row>
    <row r="39" spans="1:15" s="39" customFormat="1" ht="11.25">
      <c r="A39" s="148">
        <v>0.428125000000002</v>
      </c>
      <c r="B39" s="64">
        <v>208</v>
      </c>
      <c r="C39" s="65" t="str">
        <f t="shared" si="0"/>
        <v>MICHAILLE Alexis</v>
      </c>
      <c r="D39" s="153" t="str">
        <f t="shared" si="1"/>
        <v>J.A.Borderes</v>
      </c>
      <c r="E39" s="55"/>
      <c r="F39" s="148">
        <v>0.453819444444444</v>
      </c>
      <c r="G39" s="64">
        <v>33</v>
      </c>
      <c r="H39" s="65" t="str">
        <f t="shared" si="2"/>
        <v>PEFOURQUEAnthony</v>
      </c>
      <c r="I39" s="153" t="str">
        <f t="shared" si="3"/>
        <v>Castelmayran V.C</v>
      </c>
      <c r="K39" s="2"/>
      <c r="L39" s="2"/>
      <c r="M39" s="165"/>
      <c r="N39" s="166"/>
      <c r="O39" s="166"/>
    </row>
    <row r="40" spans="1:15" s="39" customFormat="1" ht="11.25">
      <c r="A40" s="148">
        <v>0.428472222222224</v>
      </c>
      <c r="B40" s="64">
        <v>206</v>
      </c>
      <c r="C40" s="65" t="str">
        <f t="shared" si="0"/>
        <v>PUJOL Joël</v>
      </c>
      <c r="D40" s="153" t="str">
        <f t="shared" si="1"/>
        <v>A.S.Muret</v>
      </c>
      <c r="E40" s="55"/>
      <c r="F40" s="148">
        <v>0.454166666666667</v>
      </c>
      <c r="G40" s="64">
        <v>27</v>
      </c>
      <c r="H40" s="65" t="str">
        <f t="shared" si="2"/>
        <v>SEVIN Dorian</v>
      </c>
      <c r="I40" s="153" t="str">
        <f t="shared" si="3"/>
        <v>G.P.C.C</v>
      </c>
      <c r="K40" s="2"/>
      <c r="L40" s="2"/>
      <c r="M40" s="165"/>
      <c r="N40" s="166"/>
      <c r="O40" s="166"/>
    </row>
    <row r="41" spans="1:15" s="39" customFormat="1" ht="11.25">
      <c r="A41" s="148">
        <v>0.428819444444446</v>
      </c>
      <c r="B41" s="64">
        <v>204</v>
      </c>
      <c r="C41" s="65" t="str">
        <f aca="true" t="shared" si="4" ref="C41:C72">VLOOKUP(B41,M36:O265,2,FALSE)</f>
        <v>NEUMANN Julien</v>
      </c>
      <c r="D41" s="153" t="str">
        <f aca="true" t="shared" si="5" ref="D41:D72">VLOOKUP(B41,M36:O265,3,FALSE)</f>
        <v>Dejantés 65</v>
      </c>
      <c r="E41" s="55"/>
      <c r="F41" s="148">
        <v>0.454513888888889</v>
      </c>
      <c r="G41" s="64">
        <v>21</v>
      </c>
      <c r="H41" s="65" t="str">
        <f aca="true" t="shared" si="6" ref="H41:H72">VLOOKUP(G41,M36:O295,2,FALSE)</f>
        <v>LASSUS-PORTARIEU David</v>
      </c>
      <c r="I41" s="153" t="str">
        <f aca="true" t="shared" si="7" ref="I41:I72">VLOOKUP(G41,M36:O265,3,FALSE)</f>
        <v>Pau Racing les Isards</v>
      </c>
      <c r="K41" s="2"/>
      <c r="L41" s="2"/>
      <c r="M41" s="165"/>
      <c r="N41" s="166"/>
      <c r="O41" s="166"/>
    </row>
    <row r="42" spans="1:15" s="39" customFormat="1" ht="11.25">
      <c r="A42" s="148">
        <v>0.429166666666669</v>
      </c>
      <c r="B42" s="64">
        <v>202</v>
      </c>
      <c r="C42" s="65" t="str">
        <f t="shared" si="4"/>
        <v>DELRIEU Franck</v>
      </c>
      <c r="D42" s="153" t="str">
        <f t="shared" si="5"/>
        <v>Cahors C.</v>
      </c>
      <c r="E42" s="55"/>
      <c r="F42" s="148">
        <v>0.454861111111111</v>
      </c>
      <c r="G42" s="64">
        <v>15</v>
      </c>
      <c r="H42" s="65" t="str">
        <f t="shared" si="6"/>
        <v>BORE Joël</v>
      </c>
      <c r="I42" s="153" t="str">
        <f t="shared" si="7"/>
        <v>C.C.Casteljaloux</v>
      </c>
      <c r="K42" s="2"/>
      <c r="L42" s="2"/>
      <c r="M42" s="165"/>
      <c r="N42" s="166"/>
      <c r="O42" s="166"/>
    </row>
    <row r="43" spans="1:15" s="39" customFormat="1" ht="11.25">
      <c r="A43" s="148">
        <v>0.429513888888891</v>
      </c>
      <c r="B43" s="64">
        <v>200</v>
      </c>
      <c r="C43" s="65" t="str">
        <f t="shared" si="4"/>
        <v>JEAUNEAU Frédéric</v>
      </c>
      <c r="D43" s="153" t="str">
        <f t="shared" si="5"/>
        <v>U.C.Lavedan</v>
      </c>
      <c r="E43" s="55"/>
      <c r="F43" s="148">
        <v>0.455208333333333</v>
      </c>
      <c r="G43" s="64">
        <v>8</v>
      </c>
      <c r="H43" s="65" t="str">
        <f t="shared" si="6"/>
        <v>MASSE Ludovic</v>
      </c>
      <c r="I43" s="153" t="str">
        <f t="shared" si="7"/>
        <v>Accro Vélo</v>
      </c>
      <c r="K43" s="2"/>
      <c r="L43" s="2"/>
      <c r="M43" s="165"/>
      <c r="N43" s="166"/>
      <c r="O43" s="166"/>
    </row>
    <row r="44" spans="1:15" s="39" customFormat="1" ht="11.25">
      <c r="A44" s="148">
        <v>0.429861111111113</v>
      </c>
      <c r="B44" s="64">
        <v>107</v>
      </c>
      <c r="C44" s="65" t="str">
        <f t="shared" si="4"/>
        <v>LAMBERT Elvis</v>
      </c>
      <c r="D44" s="153" t="str">
        <f t="shared" si="5"/>
        <v>C.C.Madiran</v>
      </c>
      <c r="E44" s="55"/>
      <c r="F44" s="148">
        <v>0.455555555555555</v>
      </c>
      <c r="G44" s="64">
        <v>3</v>
      </c>
      <c r="H44" s="65" t="str">
        <f t="shared" si="6"/>
        <v>FOSSARD-ABADIE Matthieu</v>
      </c>
      <c r="I44" s="153" t="str">
        <f t="shared" si="7"/>
        <v>U.C.Lavedan</v>
      </c>
      <c r="K44" s="2"/>
      <c r="L44" s="2"/>
      <c r="M44" s="165"/>
      <c r="N44" s="166"/>
      <c r="O44" s="166"/>
    </row>
    <row r="45" spans="1:15" s="39" customFormat="1" ht="11.25">
      <c r="A45" s="148">
        <v>0.430208333333335</v>
      </c>
      <c r="B45" s="64">
        <v>110</v>
      </c>
      <c r="C45" s="65" t="str">
        <f t="shared" si="4"/>
        <v>ASSERQUET Franck</v>
      </c>
      <c r="D45" s="153" t="str">
        <f t="shared" si="5"/>
        <v>V.C Pierrefitte Luz</v>
      </c>
      <c r="E45" s="55"/>
      <c r="F45" s="148">
        <v>0.455902777777778</v>
      </c>
      <c r="G45" s="64">
        <v>72</v>
      </c>
      <c r="H45" s="65" t="str">
        <f t="shared" si="6"/>
        <v>BERNAT Vincent</v>
      </c>
      <c r="I45" s="153" t="str">
        <f t="shared" si="7"/>
        <v>Team Ogeu Rose</v>
      </c>
      <c r="K45" s="2"/>
      <c r="L45" s="2"/>
      <c r="M45" s="165"/>
      <c r="N45" s="166"/>
      <c r="O45" s="166"/>
    </row>
    <row r="46" spans="1:15" s="39" customFormat="1" ht="11.25">
      <c r="A46" s="148">
        <v>0.430555555555558</v>
      </c>
      <c r="B46" s="64">
        <v>112</v>
      </c>
      <c r="C46" s="65" t="str">
        <f t="shared" si="4"/>
        <v>COSTALUNGA Guillaume</v>
      </c>
      <c r="D46" s="153" t="str">
        <f t="shared" si="5"/>
        <v>C.C.Casteljaloux</v>
      </c>
      <c r="E46" s="55"/>
      <c r="F46" s="148">
        <v>0.45625</v>
      </c>
      <c r="G46" s="64">
        <v>70</v>
      </c>
      <c r="H46" s="65" t="str">
        <f t="shared" si="6"/>
        <v>ECHEVERRIA Damien</v>
      </c>
      <c r="I46" s="153" t="str">
        <f t="shared" si="7"/>
        <v>Team G.S.O</v>
      </c>
      <c r="K46" s="2"/>
      <c r="L46" s="2"/>
      <c r="M46" s="165"/>
      <c r="N46" s="166"/>
      <c r="O46" s="166"/>
    </row>
    <row r="47" spans="1:15" s="39" customFormat="1" ht="11.25">
      <c r="A47" s="148">
        <v>0.43090277777778</v>
      </c>
      <c r="B47" s="64">
        <v>114</v>
      </c>
      <c r="C47" s="65" t="str">
        <f t="shared" si="4"/>
        <v>GUINLE Alain</v>
      </c>
      <c r="D47" s="153" t="str">
        <f t="shared" si="5"/>
        <v>A.L.Tostat</v>
      </c>
      <c r="E47" s="55"/>
      <c r="F47" s="148">
        <v>0.456597222222222</v>
      </c>
      <c r="G47" s="64">
        <v>68</v>
      </c>
      <c r="H47" s="65" t="str">
        <f t="shared" si="6"/>
        <v>GOUAZE Pierre</v>
      </c>
      <c r="I47" s="153" t="str">
        <f t="shared" si="7"/>
        <v>Camarade S.L</v>
      </c>
      <c r="K47" s="2"/>
      <c r="L47" s="2"/>
      <c r="M47" s="165"/>
      <c r="N47" s="166"/>
      <c r="O47" s="166"/>
    </row>
    <row r="48" spans="1:15" s="39" customFormat="1" ht="11.25">
      <c r="A48" s="148">
        <v>0.431250000000002</v>
      </c>
      <c r="B48" s="64">
        <v>118</v>
      </c>
      <c r="C48" s="65" t="str">
        <f t="shared" si="4"/>
        <v>CONDEMINAS Christian</v>
      </c>
      <c r="D48" s="153" t="str">
        <f t="shared" si="5"/>
        <v>G.P.C.C</v>
      </c>
      <c r="E48" s="55"/>
      <c r="F48" s="148">
        <v>0.456944444444444</v>
      </c>
      <c r="G48" s="64">
        <v>67</v>
      </c>
      <c r="H48" s="65" t="str">
        <f t="shared" si="6"/>
        <v>LAFLEUR Benjamin</v>
      </c>
      <c r="I48" s="153" t="str">
        <f t="shared" si="7"/>
        <v>Plaisance A.C</v>
      </c>
      <c r="K48" s="2"/>
      <c r="L48" s="2"/>
      <c r="M48" s="165"/>
      <c r="N48" s="166"/>
      <c r="O48" s="166"/>
    </row>
    <row r="49" spans="1:15" s="39" customFormat="1" ht="11.25">
      <c r="A49" s="148">
        <v>0.431597222222224</v>
      </c>
      <c r="B49" s="64">
        <v>116</v>
      </c>
      <c r="C49" s="65" t="str">
        <f t="shared" si="4"/>
        <v>QUEVEDO Jean Louis</v>
      </c>
      <c r="D49" s="153" t="str">
        <f t="shared" si="5"/>
        <v>Plaisance A.C</v>
      </c>
      <c r="E49" s="55"/>
      <c r="F49" s="148">
        <v>0.457291666666667</v>
      </c>
      <c r="G49" s="64">
        <v>64</v>
      </c>
      <c r="H49" s="65" t="str">
        <f t="shared" si="6"/>
        <v>OLMEIDA Jean</v>
      </c>
      <c r="I49" s="153" t="str">
        <f t="shared" si="7"/>
        <v>First Team 64</v>
      </c>
      <c r="K49" s="2"/>
      <c r="L49" s="2"/>
      <c r="M49" s="165"/>
      <c r="N49" s="166"/>
      <c r="O49" s="166"/>
    </row>
    <row r="50" spans="1:15" s="39" customFormat="1" ht="11.25">
      <c r="A50" s="148">
        <v>0.431944444444447</v>
      </c>
      <c r="B50" s="64">
        <v>106</v>
      </c>
      <c r="C50" s="65" t="str">
        <f t="shared" si="4"/>
        <v>DUCHEIN Dorian</v>
      </c>
      <c r="D50" s="153" t="str">
        <f t="shared" si="5"/>
        <v>C.C.Madiran</v>
      </c>
      <c r="E50" s="55"/>
      <c r="F50" s="148">
        <v>0.457638888888889</v>
      </c>
      <c r="G50" s="64">
        <v>61</v>
      </c>
      <c r="H50" s="65" t="str">
        <f t="shared" si="6"/>
        <v>PAOLETTI Lionel</v>
      </c>
      <c r="I50" s="153" t="str">
        <f t="shared" si="7"/>
        <v>U.S.Castelsagrat</v>
      </c>
      <c r="K50" s="2"/>
      <c r="L50" s="2"/>
      <c r="M50" s="165"/>
      <c r="N50" s="166"/>
      <c r="O50" s="166"/>
    </row>
    <row r="51" spans="1:15" s="39" customFormat="1" ht="11.25">
      <c r="A51" s="148">
        <v>0.432291666666669</v>
      </c>
      <c r="B51" s="64">
        <v>109</v>
      </c>
      <c r="C51" s="65" t="str">
        <f t="shared" si="4"/>
        <v>BORDEROLLES Thierry</v>
      </c>
      <c r="D51" s="153" t="str">
        <f t="shared" si="5"/>
        <v>V.C Pierrefitte Luz</v>
      </c>
      <c r="E51" s="55"/>
      <c r="F51" s="148">
        <v>0.457986111111111</v>
      </c>
      <c r="G51" s="64">
        <v>58</v>
      </c>
      <c r="H51" s="65" t="str">
        <f t="shared" si="6"/>
        <v>POURTET Patrice</v>
      </c>
      <c r="I51" s="153" t="str">
        <f t="shared" si="7"/>
        <v>A.L.Tostat</v>
      </c>
      <c r="K51" s="2"/>
      <c r="L51" s="2"/>
      <c r="M51" s="165"/>
      <c r="N51" s="166"/>
      <c r="O51" s="166"/>
    </row>
    <row r="52" spans="1:15" s="39" customFormat="1" ht="11.25">
      <c r="A52" s="148">
        <v>0.432638888888891</v>
      </c>
      <c r="B52" s="64">
        <v>130</v>
      </c>
      <c r="C52" s="65" t="str">
        <f t="shared" si="4"/>
        <v>DELPUCH Adrien</v>
      </c>
      <c r="D52" s="153" t="str">
        <f t="shared" si="5"/>
        <v>Accro Vélo</v>
      </c>
      <c r="E52" s="55"/>
      <c r="F52" s="148">
        <v>0.458333333333333</v>
      </c>
      <c r="G52" s="64">
        <v>55</v>
      </c>
      <c r="H52" s="65" t="str">
        <f t="shared" si="6"/>
        <v>GILOTIN Yvon</v>
      </c>
      <c r="I52" s="153" t="str">
        <f t="shared" si="7"/>
        <v>Edelweiss Tarbes</v>
      </c>
      <c r="K52" s="2"/>
      <c r="L52" s="2"/>
      <c r="M52" s="165"/>
      <c r="N52" s="166"/>
      <c r="O52" s="166"/>
    </row>
    <row r="53" spans="1:15" s="39" customFormat="1" ht="11.25">
      <c r="A53" s="148">
        <v>0.432986111111114</v>
      </c>
      <c r="B53" s="64">
        <v>129</v>
      </c>
      <c r="C53" s="65" t="str">
        <f t="shared" si="4"/>
        <v>CIZOS-DOMEJEAN Christian</v>
      </c>
      <c r="D53" s="153" t="str">
        <f t="shared" si="5"/>
        <v>C.O.Carbone</v>
      </c>
      <c r="E53" s="55"/>
      <c r="F53" s="148">
        <v>0.458680555555556</v>
      </c>
      <c r="G53" s="64">
        <v>52</v>
      </c>
      <c r="H53" s="65" t="str">
        <f t="shared" si="6"/>
        <v>CAZALA David</v>
      </c>
      <c r="I53" s="153" t="str">
        <f t="shared" si="7"/>
        <v>Tarbes C.C</v>
      </c>
      <c r="K53" s="2"/>
      <c r="L53" s="2"/>
      <c r="M53" s="165"/>
      <c r="N53" s="166"/>
      <c r="O53" s="166"/>
    </row>
    <row r="54" spans="1:15" s="39" customFormat="1" ht="11.25">
      <c r="A54" s="148">
        <v>0.433333333333336</v>
      </c>
      <c r="B54" s="64">
        <v>128</v>
      </c>
      <c r="C54" s="65" t="str">
        <f t="shared" si="4"/>
        <v>VANDAELE Pascal</v>
      </c>
      <c r="D54" s="153" t="str">
        <f t="shared" si="5"/>
        <v>First Team 64</v>
      </c>
      <c r="E54" s="55"/>
      <c r="F54" s="148">
        <v>0.459027777777778</v>
      </c>
      <c r="G54" s="64">
        <v>49</v>
      </c>
      <c r="H54" s="65" t="str">
        <f t="shared" si="6"/>
        <v>BLONDET Frederic</v>
      </c>
      <c r="I54" s="153" t="str">
        <f t="shared" si="7"/>
        <v>C.C.Madiran</v>
      </c>
      <c r="K54" s="2"/>
      <c r="L54" s="2"/>
      <c r="M54" s="165"/>
      <c r="N54" s="166"/>
      <c r="O54" s="166"/>
    </row>
    <row r="55" spans="1:15" s="39" customFormat="1" ht="11.25">
      <c r="A55" s="148">
        <v>0.433680555555558</v>
      </c>
      <c r="B55" s="64">
        <v>127</v>
      </c>
      <c r="C55" s="65" t="str">
        <f t="shared" si="4"/>
        <v>DUTOUR Gilles</v>
      </c>
      <c r="D55" s="153" t="str">
        <f t="shared" si="5"/>
        <v>U.S.Castelsagrat</v>
      </c>
      <c r="E55" s="55"/>
      <c r="F55" s="148">
        <v>0.459375</v>
      </c>
      <c r="G55" s="64">
        <v>45</v>
      </c>
      <c r="H55" s="65" t="str">
        <f t="shared" si="6"/>
        <v>BEST Emmanuel</v>
      </c>
      <c r="I55" s="153" t="str">
        <f t="shared" si="7"/>
        <v>U.V.Lourdes</v>
      </c>
      <c r="K55" s="2"/>
      <c r="L55" s="2"/>
      <c r="M55" s="165"/>
      <c r="N55" s="166"/>
      <c r="O55" s="166"/>
    </row>
    <row r="56" spans="1:15" s="39" customFormat="1" ht="11.25">
      <c r="A56" s="148">
        <v>0.43402777777778</v>
      </c>
      <c r="B56" s="64">
        <v>126</v>
      </c>
      <c r="C56" s="65" t="str">
        <f t="shared" si="4"/>
        <v>BUIL Gregory</v>
      </c>
      <c r="D56" s="153" t="str">
        <f t="shared" si="5"/>
        <v>E.C.Riberac</v>
      </c>
      <c r="E56" s="55"/>
      <c r="F56" s="148">
        <v>0.459722222222222</v>
      </c>
      <c r="G56" s="64">
        <v>41</v>
      </c>
      <c r="H56" s="65" t="str">
        <f t="shared" si="6"/>
        <v>SCHAAB Paul</v>
      </c>
      <c r="I56" s="153" t="str">
        <f t="shared" si="7"/>
        <v>V.C Pierrefitte Luz</v>
      </c>
      <c r="K56" s="2"/>
      <c r="L56" s="2"/>
      <c r="M56" s="165"/>
      <c r="N56" s="166"/>
      <c r="O56" s="166"/>
    </row>
    <row r="57" spans="1:15" s="39" customFormat="1" ht="11.25">
      <c r="A57" s="148">
        <v>0.434375000000003</v>
      </c>
      <c r="B57" s="64">
        <v>105</v>
      </c>
      <c r="C57" s="65" t="str">
        <f t="shared" si="4"/>
        <v>ECKOUT Christophe</v>
      </c>
      <c r="D57" s="153" t="str">
        <f t="shared" si="5"/>
        <v>C.C.Madiran</v>
      </c>
      <c r="E57" s="55"/>
      <c r="F57" s="148">
        <v>0.460069444444444</v>
      </c>
      <c r="G57" s="64">
        <v>37</v>
      </c>
      <c r="H57" s="65" t="str">
        <f t="shared" si="6"/>
        <v>CARLIER Patrice</v>
      </c>
      <c r="I57" s="153" t="str">
        <f t="shared" si="7"/>
        <v>E.C.Riberac</v>
      </c>
      <c r="K57" s="2"/>
      <c r="L57" s="2"/>
      <c r="M57" s="165"/>
      <c r="N57" s="166"/>
      <c r="O57" s="166"/>
    </row>
    <row r="58" spans="1:15" s="39" customFormat="1" ht="11.25">
      <c r="A58" s="148">
        <v>0.434722222222225</v>
      </c>
      <c r="B58" s="64">
        <v>125</v>
      </c>
      <c r="C58" s="65" t="str">
        <f t="shared" si="4"/>
        <v>RENUIT Benoit</v>
      </c>
      <c r="D58" s="153" t="str">
        <f t="shared" si="5"/>
        <v>G.C.Pyrénéen</v>
      </c>
      <c r="E58" s="55"/>
      <c r="F58" s="148">
        <v>0.460416666666667</v>
      </c>
      <c r="G58" s="64">
        <v>32</v>
      </c>
      <c r="H58" s="65" t="str">
        <f t="shared" si="6"/>
        <v>ROUX Philippe</v>
      </c>
      <c r="I58" s="153" t="str">
        <f t="shared" si="7"/>
        <v>Castelmayran V.C</v>
      </c>
      <c r="K58" s="2"/>
      <c r="L58" s="2"/>
      <c r="M58" s="165"/>
      <c r="N58" s="166"/>
      <c r="O58" s="166"/>
    </row>
    <row r="59" spans="1:15" s="39" customFormat="1" ht="11.25">
      <c r="A59" s="148">
        <v>0.435069444444447</v>
      </c>
      <c r="B59" s="64">
        <v>124</v>
      </c>
      <c r="C59" s="65" t="str">
        <f t="shared" si="4"/>
        <v>LAGRANGE Alain</v>
      </c>
      <c r="D59" s="153" t="str">
        <f t="shared" si="5"/>
        <v>Camarade S.L</v>
      </c>
      <c r="E59" s="55"/>
      <c r="F59" s="148">
        <v>0.460763888888889</v>
      </c>
      <c r="G59" s="64">
        <v>26</v>
      </c>
      <c r="H59" s="65" t="str">
        <f t="shared" si="6"/>
        <v>REBOLLO Vivien</v>
      </c>
      <c r="I59" s="153" t="str">
        <f t="shared" si="7"/>
        <v>G.P.C.C</v>
      </c>
      <c r="K59" s="2"/>
      <c r="L59" s="2"/>
      <c r="M59" s="165"/>
      <c r="N59" s="166"/>
      <c r="O59" s="166"/>
    </row>
    <row r="60" spans="1:15" s="39" customFormat="1" ht="11.25">
      <c r="A60" s="148">
        <v>0.43541666666667</v>
      </c>
      <c r="B60" s="64">
        <v>123</v>
      </c>
      <c r="C60" s="65" t="str">
        <f t="shared" si="4"/>
        <v>CASTELLS Rémi</v>
      </c>
      <c r="D60" s="153" t="str">
        <f t="shared" si="5"/>
        <v>U.V.Lourdes</v>
      </c>
      <c r="E60" s="55"/>
      <c r="F60" s="148">
        <v>0.461111111111111</v>
      </c>
      <c r="G60" s="64">
        <v>20</v>
      </c>
      <c r="H60" s="65" t="str">
        <f t="shared" si="6"/>
        <v>CASANAVE Jérôme</v>
      </c>
      <c r="I60" s="153" t="str">
        <f t="shared" si="7"/>
        <v>Pau Racing les Isards</v>
      </c>
      <c r="K60" s="2"/>
      <c r="L60" s="2"/>
      <c r="M60" s="165"/>
      <c r="N60" s="166"/>
      <c r="O60" s="166"/>
    </row>
    <row r="61" spans="1:15" s="39" customFormat="1" ht="11.25">
      <c r="A61" s="148">
        <v>0.435763888888892</v>
      </c>
      <c r="B61" s="64">
        <v>131</v>
      </c>
      <c r="C61" s="65" t="str">
        <f t="shared" si="4"/>
        <v>LABBE Fabrice</v>
      </c>
      <c r="D61" s="153" t="str">
        <f t="shared" si="5"/>
        <v>V.C Pierrefitte Luz</v>
      </c>
      <c r="E61" s="55"/>
      <c r="F61" s="148">
        <v>0.461458333333333</v>
      </c>
      <c r="G61" s="64">
        <v>14</v>
      </c>
      <c r="H61" s="65" t="str">
        <f t="shared" si="6"/>
        <v>DECAUX Thierry</v>
      </c>
      <c r="I61" s="153" t="str">
        <f t="shared" si="7"/>
        <v>C.C.Casteljaloux</v>
      </c>
      <c r="K61" s="2"/>
      <c r="L61" s="2"/>
      <c r="M61" s="165"/>
      <c r="N61" s="166"/>
      <c r="O61" s="166"/>
    </row>
    <row r="62" spans="1:15" s="39" customFormat="1" ht="11.25">
      <c r="A62" s="148">
        <v>0.436111111111114</v>
      </c>
      <c r="B62" s="64">
        <v>121</v>
      </c>
      <c r="C62" s="65" t="str">
        <f t="shared" si="4"/>
        <v>TAULEYGNE Cédirc</v>
      </c>
      <c r="D62" s="153" t="str">
        <f t="shared" si="5"/>
        <v>Tarbes C.C</v>
      </c>
      <c r="E62" s="55"/>
      <c r="F62" s="148">
        <v>0.461805555555556</v>
      </c>
      <c r="G62" s="64">
        <v>7</v>
      </c>
      <c r="H62" s="65" t="str">
        <f t="shared" si="6"/>
        <v>ASQUIE Néal</v>
      </c>
      <c r="I62" s="153" t="str">
        <f t="shared" si="7"/>
        <v>Accro Vélo</v>
      </c>
      <c r="K62" s="2"/>
      <c r="L62" s="2"/>
      <c r="M62" s="165"/>
      <c r="N62" s="166"/>
      <c r="O62" s="166"/>
    </row>
    <row r="63" spans="1:15" s="39" customFormat="1" ht="11.25">
      <c r="A63" s="148">
        <v>0.436458333333336</v>
      </c>
      <c r="B63" s="64">
        <v>119</v>
      </c>
      <c r="C63" s="65" t="str">
        <f t="shared" si="4"/>
        <v>THEMINES Nicolas</v>
      </c>
      <c r="D63" s="153" t="str">
        <f t="shared" si="5"/>
        <v>A.S.Muret</v>
      </c>
      <c r="E63" s="55"/>
      <c r="F63" s="148">
        <v>0.462152777777778</v>
      </c>
      <c r="G63" s="64">
        <v>2</v>
      </c>
      <c r="H63" s="65" t="str">
        <f t="shared" si="6"/>
        <v>AUBIER Florent</v>
      </c>
      <c r="I63" s="153" t="str">
        <f t="shared" si="7"/>
        <v>U.C.Lavedan</v>
      </c>
      <c r="K63" s="2"/>
      <c r="L63" s="2"/>
      <c r="M63" s="165"/>
      <c r="N63" s="166"/>
      <c r="O63" s="166"/>
    </row>
    <row r="64" spans="1:15" s="39" customFormat="1" ht="11.25">
      <c r="A64" s="148">
        <v>0.436805555555559</v>
      </c>
      <c r="B64" s="64">
        <v>117</v>
      </c>
      <c r="C64" s="65" t="str">
        <f t="shared" si="4"/>
        <v>ZUERAS José</v>
      </c>
      <c r="D64" s="153" t="str">
        <f t="shared" si="5"/>
        <v>G.P.C.C</v>
      </c>
      <c r="E64" s="59"/>
      <c r="F64" s="148">
        <v>0.4625</v>
      </c>
      <c r="G64" s="64">
        <v>66</v>
      </c>
      <c r="H64" s="65" t="str">
        <f t="shared" si="6"/>
        <v>CULLET Thierry</v>
      </c>
      <c r="I64" s="153" t="str">
        <f t="shared" si="7"/>
        <v>Plaisance A.C</v>
      </c>
      <c r="K64" s="2"/>
      <c r="L64" s="2"/>
      <c r="M64" s="165"/>
      <c r="N64" s="166"/>
      <c r="O64" s="166"/>
    </row>
    <row r="65" spans="1:15" s="39" customFormat="1" ht="12" thickBot="1">
      <c r="A65" s="148">
        <v>0.437152777777781</v>
      </c>
      <c r="B65" s="64">
        <v>115</v>
      </c>
      <c r="C65" s="65" t="str">
        <f t="shared" si="4"/>
        <v>PATRIS Nicolas</v>
      </c>
      <c r="D65" s="153" t="str">
        <f t="shared" si="5"/>
        <v>Plaisance A.C</v>
      </c>
      <c r="E65" s="62"/>
      <c r="F65" s="148">
        <v>0.462847222222222</v>
      </c>
      <c r="G65" s="64">
        <v>63</v>
      </c>
      <c r="H65" s="65" t="str">
        <f t="shared" si="6"/>
        <v>BENSON Daren</v>
      </c>
      <c r="I65" s="153" t="str">
        <f t="shared" si="7"/>
        <v>First Team 64</v>
      </c>
      <c r="K65" s="2"/>
      <c r="L65" s="2"/>
      <c r="M65" s="165"/>
      <c r="N65" s="166"/>
      <c r="O65" s="166"/>
    </row>
    <row r="66" spans="1:9" ht="11.25">
      <c r="A66" s="148">
        <v>0.437500000000003</v>
      </c>
      <c r="B66" s="64">
        <v>113</v>
      </c>
      <c r="C66" s="65" t="str">
        <f t="shared" si="4"/>
        <v>FONTBONNE Patrick</v>
      </c>
      <c r="D66" s="153" t="str">
        <f t="shared" si="5"/>
        <v>A.L.Tostat</v>
      </c>
      <c r="E66" s="163"/>
      <c r="F66" s="148">
        <v>0.463194444444444</v>
      </c>
      <c r="G66" s="157">
        <v>60</v>
      </c>
      <c r="H66" s="65" t="str">
        <f t="shared" si="6"/>
        <v>DUTOUR Clément</v>
      </c>
      <c r="I66" s="153" t="str">
        <f t="shared" si="7"/>
        <v>U.S.Castelsagrat</v>
      </c>
    </row>
    <row r="67" spans="1:9" ht="11.25">
      <c r="A67" s="148">
        <v>0.437847222222225</v>
      </c>
      <c r="B67" s="64">
        <v>111</v>
      </c>
      <c r="C67" s="65" t="str">
        <f t="shared" si="4"/>
        <v>OUNZARI Jean-Paul</v>
      </c>
      <c r="D67" s="153" t="str">
        <f t="shared" si="5"/>
        <v>C.C.Casteljaloux</v>
      </c>
      <c r="E67" s="163"/>
      <c r="F67" s="148">
        <v>0.463541666666667</v>
      </c>
      <c r="G67" s="157">
        <v>57</v>
      </c>
      <c r="H67" s="65" t="str">
        <f t="shared" si="6"/>
        <v>LASSALE Jean-François</v>
      </c>
      <c r="I67" s="153" t="str">
        <f t="shared" si="7"/>
        <v>A.L.Tostat</v>
      </c>
    </row>
    <row r="68" spans="1:9" ht="11.25">
      <c r="A68" s="148">
        <v>0.438194444444448</v>
      </c>
      <c r="B68" s="64">
        <v>108</v>
      </c>
      <c r="C68" s="65" t="str">
        <f t="shared" si="4"/>
        <v>BORDENAVE Clément</v>
      </c>
      <c r="D68" s="153" t="str">
        <f t="shared" si="5"/>
        <v>V.C Pierrefitte Luz</v>
      </c>
      <c r="E68" s="163"/>
      <c r="F68" s="148">
        <v>0.463888888888889</v>
      </c>
      <c r="G68" s="157">
        <v>54</v>
      </c>
      <c r="H68" s="65" t="str">
        <f t="shared" si="6"/>
        <v>MANDRET Alexis</v>
      </c>
      <c r="I68" s="153" t="str">
        <f t="shared" si="7"/>
        <v>Edelweiss Tarbes</v>
      </c>
    </row>
    <row r="69" spans="1:9" ht="11.25">
      <c r="A69" s="148">
        <v>0.43854166666667</v>
      </c>
      <c r="B69" s="64">
        <v>104</v>
      </c>
      <c r="C69" s="65" t="str">
        <f t="shared" si="4"/>
        <v>LACOSTE Henri</v>
      </c>
      <c r="D69" s="153" t="str">
        <f t="shared" si="5"/>
        <v>C.C.Madiran</v>
      </c>
      <c r="E69" s="163"/>
      <c r="F69" s="148">
        <v>0.464236111111111</v>
      </c>
      <c r="G69" s="157">
        <v>51</v>
      </c>
      <c r="H69" s="65" t="str">
        <f t="shared" si="6"/>
        <v>BALESTER Cédric</v>
      </c>
      <c r="I69" s="153" t="str">
        <f t="shared" si="7"/>
        <v>Tarbes C.C</v>
      </c>
    </row>
    <row r="70" spans="1:9" ht="11.25">
      <c r="A70" s="148">
        <v>0.438888888888892</v>
      </c>
      <c r="B70" s="64">
        <v>122</v>
      </c>
      <c r="C70" s="65" t="str">
        <f t="shared" si="4"/>
        <v>LATISNERES Frederic</v>
      </c>
      <c r="D70" s="153" t="str">
        <f t="shared" si="5"/>
        <v>C.C.Enclaves</v>
      </c>
      <c r="E70" s="163"/>
      <c r="F70" s="148">
        <v>0.464583333333333</v>
      </c>
      <c r="G70" s="157">
        <v>48</v>
      </c>
      <c r="H70" s="65" t="str">
        <f t="shared" si="6"/>
        <v>GLACIAL Nicolas</v>
      </c>
      <c r="I70" s="153" t="str">
        <f t="shared" si="7"/>
        <v>C.C.Madiran</v>
      </c>
    </row>
    <row r="71" spans="1:9" ht="11.25">
      <c r="A71" s="148">
        <v>0.439236111111115</v>
      </c>
      <c r="B71" s="64">
        <v>102</v>
      </c>
      <c r="C71" s="65" t="str">
        <f t="shared" si="4"/>
        <v>GUINOT Sébastien</v>
      </c>
      <c r="D71" s="153" t="str">
        <f t="shared" si="5"/>
        <v>Team A.C.E</v>
      </c>
      <c r="E71" s="163"/>
      <c r="F71" s="148">
        <v>0.464930555555555</v>
      </c>
      <c r="G71" s="157">
        <v>44</v>
      </c>
      <c r="H71" s="65" t="str">
        <f t="shared" si="6"/>
        <v>SOULEROT Didier</v>
      </c>
      <c r="I71" s="153" t="str">
        <f t="shared" si="7"/>
        <v>U.V.Lourdes</v>
      </c>
    </row>
    <row r="72" spans="1:9" ht="11.25">
      <c r="A72" s="148">
        <v>0.439583333333337</v>
      </c>
      <c r="B72" s="64">
        <v>101</v>
      </c>
      <c r="C72" s="65" t="str">
        <f t="shared" si="4"/>
        <v>VIROLEAU Pierre</v>
      </c>
      <c r="D72" s="153" t="str">
        <f t="shared" si="5"/>
        <v>Dejantés 65</v>
      </c>
      <c r="E72" s="163"/>
      <c r="F72" s="148">
        <v>0.465277777777778</v>
      </c>
      <c r="G72" s="157">
        <v>40</v>
      </c>
      <c r="H72" s="65" t="str">
        <f t="shared" si="6"/>
        <v>CRAMPE Maxime</v>
      </c>
      <c r="I72" s="153" t="str">
        <f t="shared" si="7"/>
        <v>V.C Pierrefitte Luz</v>
      </c>
    </row>
    <row r="73" spans="1:9" ht="11.25">
      <c r="A73" s="148">
        <v>0.439930555555558</v>
      </c>
      <c r="B73" s="64">
        <v>100</v>
      </c>
      <c r="C73" s="65" t="str">
        <f aca="true" t="shared" si="8" ref="C73:C79">VLOOKUP(B73,M68:O297,2,FALSE)</f>
        <v>GENTILLET Alban</v>
      </c>
      <c r="D73" s="153" t="str">
        <f aca="true" t="shared" si="9" ref="D73:D79">VLOOKUP(B73,M68:O297,3,FALSE)</f>
        <v>U.C.Lavedan</v>
      </c>
      <c r="E73" s="163"/>
      <c r="F73" s="148">
        <v>0.465625</v>
      </c>
      <c r="G73" s="157">
        <v>36</v>
      </c>
      <c r="H73" s="65" t="str">
        <f aca="true" t="shared" si="10" ref="H73:H79">VLOOKUP(G73,M68:O327,2,FALSE)</f>
        <v>CARLIER Jean Pascal</v>
      </c>
      <c r="I73" s="153" t="str">
        <f aca="true" t="shared" si="11" ref="I73:I79">VLOOKUP(G73,M68:O297,3,FALSE)</f>
        <v>E.C.Riberac</v>
      </c>
    </row>
    <row r="74" spans="1:9" ht="11.25">
      <c r="A74" s="148">
        <v>0.44027777777778</v>
      </c>
      <c r="B74" s="64">
        <v>12</v>
      </c>
      <c r="C74" s="65" t="str">
        <f t="shared" si="8"/>
        <v>FACIONI Mikael</v>
      </c>
      <c r="D74" s="153" t="str">
        <f t="shared" si="9"/>
        <v>Accro Vélo</v>
      </c>
      <c r="E74" s="163"/>
      <c r="F74" s="148">
        <v>0.465972222222222</v>
      </c>
      <c r="G74" s="157">
        <v>31</v>
      </c>
      <c r="H74" s="65" t="str">
        <f t="shared" si="10"/>
        <v>BAZALGETTE Romain</v>
      </c>
      <c r="I74" s="153" t="str">
        <f t="shared" si="11"/>
        <v>Castelmayran V.C</v>
      </c>
    </row>
    <row r="75" spans="1:9" ht="11.25">
      <c r="A75" s="148">
        <v>0.440625000000002</v>
      </c>
      <c r="B75" s="64">
        <v>80</v>
      </c>
      <c r="C75" s="65" t="str">
        <f t="shared" si="8"/>
        <v>ELAHOUI ZITOUNI Quentin</v>
      </c>
      <c r="D75" s="153" t="str">
        <f t="shared" si="9"/>
        <v>U.C.Martillac</v>
      </c>
      <c r="E75" s="163"/>
      <c r="F75" s="148">
        <v>0.466319444444444</v>
      </c>
      <c r="G75" s="157">
        <v>25</v>
      </c>
      <c r="H75" s="65" t="str">
        <f t="shared" si="10"/>
        <v>BERTOMEU Nicolas</v>
      </c>
      <c r="I75" s="153" t="str">
        <f t="shared" si="11"/>
        <v>G.P.C.C</v>
      </c>
    </row>
    <row r="76" spans="1:9" ht="11.25">
      <c r="A76" s="148">
        <v>0.440972222222224</v>
      </c>
      <c r="B76" s="64">
        <v>79</v>
      </c>
      <c r="C76" s="65" t="str">
        <f t="shared" si="8"/>
        <v>DELMAS Vincent</v>
      </c>
      <c r="D76" s="153" t="str">
        <f t="shared" si="9"/>
        <v>Bizicleta Taldea</v>
      </c>
      <c r="E76" s="163"/>
      <c r="F76" s="148">
        <v>0.466666666666667</v>
      </c>
      <c r="G76" s="157">
        <v>19</v>
      </c>
      <c r="H76" s="65" t="str">
        <f t="shared" si="10"/>
        <v>ABADIE Francis</v>
      </c>
      <c r="I76" s="153" t="str">
        <f t="shared" si="11"/>
        <v>Pau Racing les Isards</v>
      </c>
    </row>
    <row r="77" spans="1:9" ht="11.25">
      <c r="A77" s="148">
        <v>0.441319444444446</v>
      </c>
      <c r="B77" s="64">
        <v>78</v>
      </c>
      <c r="C77" s="65" t="str">
        <f t="shared" si="8"/>
        <v>BARTHE Francois</v>
      </c>
      <c r="D77" s="153" t="str">
        <f t="shared" si="9"/>
        <v>C.O.Carbone</v>
      </c>
      <c r="E77" s="163"/>
      <c r="F77" s="148">
        <v>0.467013888888889</v>
      </c>
      <c r="G77" s="157">
        <v>13</v>
      </c>
      <c r="H77" s="65" t="str">
        <f t="shared" si="10"/>
        <v>LATESTERE Adrien</v>
      </c>
      <c r="I77" s="153" t="str">
        <f t="shared" si="11"/>
        <v>C.C.Casteljaloux</v>
      </c>
    </row>
    <row r="78" spans="1:15" ht="11.25">
      <c r="A78" s="148">
        <v>0.441666666666668</v>
      </c>
      <c r="B78" s="64">
        <v>77</v>
      </c>
      <c r="C78" s="65" t="str">
        <f t="shared" si="8"/>
        <v>TOTAIN Kévin</v>
      </c>
      <c r="D78" s="153" t="str">
        <f t="shared" si="9"/>
        <v>G.C.Pyrénéen</v>
      </c>
      <c r="E78" s="163"/>
      <c r="F78" s="148">
        <v>0.467361111111111</v>
      </c>
      <c r="G78" s="157">
        <v>6</v>
      </c>
      <c r="H78" s="65" t="str">
        <f t="shared" si="10"/>
        <v>TRIMOULET Yohan</v>
      </c>
      <c r="I78" s="153" t="str">
        <f t="shared" si="11"/>
        <v>Accro Vélo</v>
      </c>
      <c r="M78" s="165" t="s">
        <v>1</v>
      </c>
      <c r="N78" s="166" t="s">
        <v>2</v>
      </c>
      <c r="O78" s="166" t="s">
        <v>0</v>
      </c>
    </row>
    <row r="79" spans="1:15" ht="11.25">
      <c r="A79" s="149">
        <v>0.44201388888889</v>
      </c>
      <c r="B79" s="161">
        <v>76</v>
      </c>
      <c r="C79" s="154" t="str">
        <f t="shared" si="8"/>
        <v>BARDARY François</v>
      </c>
      <c r="D79" s="155" t="str">
        <f t="shared" si="9"/>
        <v>V.T.Tranzault</v>
      </c>
      <c r="E79" s="164"/>
      <c r="F79" s="149">
        <v>0.467708333333333</v>
      </c>
      <c r="G79" s="167">
        <v>1</v>
      </c>
      <c r="H79" s="154" t="str">
        <f t="shared" si="10"/>
        <v>DAVIA Xavier</v>
      </c>
      <c r="I79" s="155" t="str">
        <f t="shared" si="11"/>
        <v>U.C.Lavedan</v>
      </c>
      <c r="M79" s="61">
        <v>1</v>
      </c>
      <c r="N79" s="146" t="s">
        <v>54</v>
      </c>
      <c r="O79" s="146" t="s">
        <v>45</v>
      </c>
    </row>
    <row r="80" spans="2:15" ht="11.25">
      <c r="B80" s="1" t="s">
        <v>7</v>
      </c>
      <c r="M80" s="61">
        <v>2</v>
      </c>
      <c r="N80" s="146" t="s">
        <v>57</v>
      </c>
      <c r="O80" s="146" t="s">
        <v>45</v>
      </c>
    </row>
    <row r="81" spans="13:15" ht="11.25">
      <c r="M81" s="61">
        <v>3</v>
      </c>
      <c r="N81" s="146" t="s">
        <v>65</v>
      </c>
      <c r="O81" s="146" t="s">
        <v>45</v>
      </c>
    </row>
    <row r="82" spans="13:15" ht="11.25">
      <c r="M82" s="61">
        <v>4</v>
      </c>
      <c r="N82" s="146" t="s">
        <v>56</v>
      </c>
      <c r="O82" s="146" t="s">
        <v>45</v>
      </c>
    </row>
    <row r="83" spans="13:15" ht="11.25">
      <c r="M83" s="61">
        <v>5</v>
      </c>
      <c r="N83" s="146" t="s">
        <v>130</v>
      </c>
      <c r="O83" s="146" t="s">
        <v>45</v>
      </c>
    </row>
    <row r="84" spans="13:15" ht="11.25">
      <c r="M84" s="61">
        <v>6</v>
      </c>
      <c r="N84" s="146" t="s">
        <v>131</v>
      </c>
      <c r="O84" s="146" t="s">
        <v>117</v>
      </c>
    </row>
    <row r="85" spans="13:15" ht="11.25">
      <c r="M85" s="61">
        <v>7</v>
      </c>
      <c r="N85" s="146" t="s">
        <v>132</v>
      </c>
      <c r="O85" s="146" t="s">
        <v>117</v>
      </c>
    </row>
    <row r="86" spans="13:15" ht="11.25">
      <c r="M86" s="61">
        <v>8</v>
      </c>
      <c r="N86" s="146" t="s">
        <v>133</v>
      </c>
      <c r="O86" s="146" t="s">
        <v>117</v>
      </c>
    </row>
    <row r="87" spans="13:15" ht="11.25">
      <c r="M87" s="61">
        <v>9</v>
      </c>
      <c r="N87" s="146" t="s">
        <v>134</v>
      </c>
      <c r="O87" s="146" t="s">
        <v>117</v>
      </c>
    </row>
    <row r="88" spans="13:15" ht="11.25">
      <c r="M88" s="61">
        <v>10</v>
      </c>
      <c r="N88" s="146" t="s">
        <v>135</v>
      </c>
      <c r="O88" s="146" t="s">
        <v>117</v>
      </c>
    </row>
    <row r="89" spans="13:15" ht="11.25">
      <c r="M89" s="61">
        <v>11</v>
      </c>
      <c r="N89" s="146" t="s">
        <v>136</v>
      </c>
      <c r="O89" s="146" t="s">
        <v>117</v>
      </c>
    </row>
    <row r="90" spans="13:15" ht="11.25">
      <c r="M90" s="61">
        <v>12</v>
      </c>
      <c r="N90" s="146" t="s">
        <v>137</v>
      </c>
      <c r="O90" s="146" t="s">
        <v>117</v>
      </c>
    </row>
    <row r="91" spans="13:15" ht="11.25">
      <c r="M91" s="61">
        <v>13</v>
      </c>
      <c r="N91" s="146" t="s">
        <v>80</v>
      </c>
      <c r="O91" s="146" t="s">
        <v>118</v>
      </c>
    </row>
    <row r="92" spans="13:15" ht="11.25">
      <c r="M92" s="61">
        <v>14</v>
      </c>
      <c r="N92" s="146" t="s">
        <v>81</v>
      </c>
      <c r="O92" s="146" t="s">
        <v>118</v>
      </c>
    </row>
    <row r="93" spans="13:15" ht="11.25">
      <c r="M93" s="61">
        <v>15</v>
      </c>
      <c r="N93" s="146" t="s">
        <v>82</v>
      </c>
      <c r="O93" s="146" t="s">
        <v>118</v>
      </c>
    </row>
    <row r="94" spans="13:15" ht="11.25">
      <c r="M94" s="61">
        <v>16</v>
      </c>
      <c r="N94" s="146" t="s">
        <v>83</v>
      </c>
      <c r="O94" s="146" t="s">
        <v>118</v>
      </c>
    </row>
    <row r="95" spans="13:15" ht="11.25">
      <c r="M95" s="61">
        <v>17</v>
      </c>
      <c r="N95" s="146" t="s">
        <v>138</v>
      </c>
      <c r="O95" s="146" t="s">
        <v>118</v>
      </c>
    </row>
    <row r="96" spans="13:15" ht="11.25">
      <c r="M96" s="61">
        <v>18</v>
      </c>
      <c r="N96" s="146" t="s">
        <v>139</v>
      </c>
      <c r="O96" s="146" t="s">
        <v>118</v>
      </c>
    </row>
    <row r="97" spans="13:15" ht="11.25">
      <c r="M97" s="61">
        <v>19</v>
      </c>
      <c r="N97" s="146" t="s">
        <v>67</v>
      </c>
      <c r="O97" s="146" t="s">
        <v>68</v>
      </c>
    </row>
    <row r="98" spans="13:15" ht="11.25">
      <c r="M98" s="61">
        <v>20</v>
      </c>
      <c r="N98" s="146" t="s">
        <v>140</v>
      </c>
      <c r="O98" s="146" t="s">
        <v>68</v>
      </c>
    </row>
    <row r="99" spans="13:15" ht="11.25">
      <c r="M99" s="61">
        <v>21</v>
      </c>
      <c r="N99" s="146" t="s">
        <v>141</v>
      </c>
      <c r="O99" s="146" t="s">
        <v>68</v>
      </c>
    </row>
    <row r="100" spans="13:15" ht="11.25">
      <c r="M100" s="61">
        <v>22</v>
      </c>
      <c r="N100" s="146" t="s">
        <v>142</v>
      </c>
      <c r="O100" s="146" t="s">
        <v>68</v>
      </c>
    </row>
    <row r="101" spans="13:15" ht="11.25">
      <c r="M101" s="61">
        <v>23</v>
      </c>
      <c r="N101" s="146" t="s">
        <v>69</v>
      </c>
      <c r="O101" s="146" t="s">
        <v>68</v>
      </c>
    </row>
    <row r="102" spans="13:15" ht="11.25">
      <c r="M102" s="61">
        <v>24</v>
      </c>
      <c r="N102" s="146" t="s">
        <v>66</v>
      </c>
      <c r="O102" s="146" t="s">
        <v>68</v>
      </c>
    </row>
    <row r="103" spans="13:15" ht="11.25">
      <c r="M103" s="61">
        <v>25</v>
      </c>
      <c r="N103" s="146" t="s">
        <v>94</v>
      </c>
      <c r="O103" s="146" t="s">
        <v>71</v>
      </c>
    </row>
    <row r="104" spans="13:15" ht="11.25">
      <c r="M104" s="61">
        <v>26</v>
      </c>
      <c r="N104" s="146" t="s">
        <v>73</v>
      </c>
      <c r="O104" s="146" t="s">
        <v>71</v>
      </c>
    </row>
    <row r="105" spans="13:15" ht="11.25">
      <c r="M105" s="61">
        <v>27</v>
      </c>
      <c r="N105" s="146" t="s">
        <v>143</v>
      </c>
      <c r="O105" s="146" t="s">
        <v>71</v>
      </c>
    </row>
    <row r="106" spans="13:15" ht="11.25">
      <c r="M106" s="61">
        <v>28</v>
      </c>
      <c r="N106" s="146" t="s">
        <v>70</v>
      </c>
      <c r="O106" s="146" t="s">
        <v>71</v>
      </c>
    </row>
    <row r="107" spans="13:15" ht="11.25">
      <c r="M107" s="61">
        <v>29</v>
      </c>
      <c r="N107" s="146" t="s">
        <v>74</v>
      </c>
      <c r="O107" s="146" t="s">
        <v>71</v>
      </c>
    </row>
    <row r="108" spans="13:15" ht="11.25">
      <c r="M108" s="61">
        <v>30</v>
      </c>
      <c r="N108" s="146" t="s">
        <v>72</v>
      </c>
      <c r="O108" s="146" t="s">
        <v>71</v>
      </c>
    </row>
    <row r="109" spans="13:15" ht="11.25">
      <c r="M109" s="61">
        <v>31</v>
      </c>
      <c r="N109" s="146" t="s">
        <v>144</v>
      </c>
      <c r="O109" s="146" t="s">
        <v>121</v>
      </c>
    </row>
    <row r="110" spans="13:15" ht="11.25">
      <c r="M110" s="61">
        <v>32</v>
      </c>
      <c r="N110" s="146" t="s">
        <v>91</v>
      </c>
      <c r="O110" s="146" t="s">
        <v>121</v>
      </c>
    </row>
    <row r="111" spans="13:15" ht="11.25">
      <c r="M111" s="61">
        <v>33</v>
      </c>
      <c r="N111" s="146" t="s">
        <v>145</v>
      </c>
      <c r="O111" s="146" t="s">
        <v>121</v>
      </c>
    </row>
    <row r="112" spans="13:15" ht="11.25">
      <c r="M112" s="61">
        <v>34</v>
      </c>
      <c r="N112" s="146" t="s">
        <v>146</v>
      </c>
      <c r="O112" s="146" t="s">
        <v>121</v>
      </c>
    </row>
    <row r="113" spans="13:15" ht="11.25">
      <c r="M113" s="61">
        <v>35</v>
      </c>
      <c r="N113" s="146" t="s">
        <v>147</v>
      </c>
      <c r="O113" s="146" t="s">
        <v>121</v>
      </c>
    </row>
    <row r="114" spans="13:15" ht="11.25">
      <c r="M114" s="61">
        <v>36</v>
      </c>
      <c r="N114" s="146" t="s">
        <v>148</v>
      </c>
      <c r="O114" s="146" t="s">
        <v>48</v>
      </c>
    </row>
    <row r="115" spans="13:15" ht="11.25">
      <c r="M115" s="61">
        <v>37</v>
      </c>
      <c r="N115" s="146" t="s">
        <v>149</v>
      </c>
      <c r="O115" s="146" t="s">
        <v>48</v>
      </c>
    </row>
    <row r="116" spans="13:15" ht="11.25">
      <c r="M116" s="61">
        <v>38</v>
      </c>
      <c r="N116" s="146" t="s">
        <v>150</v>
      </c>
      <c r="O116" s="146" t="s">
        <v>48</v>
      </c>
    </row>
    <row r="117" spans="13:15" ht="11.25">
      <c r="M117" s="61">
        <v>39</v>
      </c>
      <c r="N117" s="146" t="s">
        <v>151</v>
      </c>
      <c r="O117" s="146" t="s">
        <v>48</v>
      </c>
    </row>
    <row r="118" spans="13:15" ht="11.25">
      <c r="M118" s="61">
        <v>40</v>
      </c>
      <c r="N118" s="146" t="s">
        <v>44</v>
      </c>
      <c r="O118" s="146" t="s">
        <v>64</v>
      </c>
    </row>
    <row r="119" spans="13:15" ht="11.25">
      <c r="M119" s="61">
        <v>41</v>
      </c>
      <c r="N119" s="146" t="s">
        <v>104</v>
      </c>
      <c r="O119" s="146" t="s">
        <v>64</v>
      </c>
    </row>
    <row r="120" spans="13:15" ht="11.25">
      <c r="M120" s="61">
        <v>42</v>
      </c>
      <c r="N120" s="146" t="s">
        <v>88</v>
      </c>
      <c r="O120" s="146" t="s">
        <v>64</v>
      </c>
    </row>
    <row r="121" spans="13:15" ht="11.25">
      <c r="M121" s="61">
        <v>43</v>
      </c>
      <c r="N121" s="146" t="s">
        <v>152</v>
      </c>
      <c r="O121" s="146" t="s">
        <v>64</v>
      </c>
    </row>
    <row r="122" spans="13:15" ht="11.25">
      <c r="M122" s="61">
        <v>44</v>
      </c>
      <c r="N122" s="146" t="s">
        <v>60</v>
      </c>
      <c r="O122" s="146" t="s">
        <v>53</v>
      </c>
    </row>
    <row r="123" spans="13:15" ht="11.25">
      <c r="M123" s="61">
        <v>45</v>
      </c>
      <c r="N123" s="146" t="s">
        <v>58</v>
      </c>
      <c r="O123" s="146" t="s">
        <v>53</v>
      </c>
    </row>
    <row r="124" spans="13:15" ht="11.25">
      <c r="M124" s="61">
        <v>46</v>
      </c>
      <c r="N124" s="146" t="s">
        <v>61</v>
      </c>
      <c r="O124" s="146" t="s">
        <v>53</v>
      </c>
    </row>
    <row r="125" spans="13:15" ht="11.25">
      <c r="M125" s="61">
        <v>47</v>
      </c>
      <c r="N125" s="146" t="s">
        <v>153</v>
      </c>
      <c r="O125" s="146" t="s">
        <v>53</v>
      </c>
    </row>
    <row r="126" spans="13:15" ht="11.25">
      <c r="M126" s="61">
        <v>48</v>
      </c>
      <c r="N126" s="146" t="s">
        <v>84</v>
      </c>
      <c r="O126" s="146" t="s">
        <v>43</v>
      </c>
    </row>
    <row r="127" spans="13:15" ht="11.25">
      <c r="M127" s="61">
        <v>49</v>
      </c>
      <c r="N127" s="146" t="s">
        <v>154</v>
      </c>
      <c r="O127" s="146" t="s">
        <v>43</v>
      </c>
    </row>
    <row r="128" spans="13:15" ht="11.25">
      <c r="M128" s="61">
        <v>50</v>
      </c>
      <c r="N128" s="146" t="s">
        <v>52</v>
      </c>
      <c r="O128" s="146" t="s">
        <v>43</v>
      </c>
    </row>
    <row r="129" spans="13:15" ht="11.25">
      <c r="M129" s="61">
        <v>51</v>
      </c>
      <c r="N129" s="146" t="s">
        <v>155</v>
      </c>
      <c r="O129" s="146" t="s">
        <v>51</v>
      </c>
    </row>
    <row r="130" spans="13:15" ht="11.25">
      <c r="M130" s="61">
        <v>52</v>
      </c>
      <c r="N130" s="146" t="s">
        <v>62</v>
      </c>
      <c r="O130" s="146" t="s">
        <v>51</v>
      </c>
    </row>
    <row r="131" spans="13:15" ht="11.25">
      <c r="M131" s="61">
        <v>53</v>
      </c>
      <c r="N131" s="146" t="s">
        <v>86</v>
      </c>
      <c r="O131" s="146" t="s">
        <v>51</v>
      </c>
    </row>
    <row r="132" spans="13:15" ht="11.25">
      <c r="M132" s="61">
        <v>54</v>
      </c>
      <c r="N132" s="146" t="s">
        <v>47</v>
      </c>
      <c r="O132" s="146" t="s">
        <v>123</v>
      </c>
    </row>
    <row r="133" spans="13:15" ht="11.25">
      <c r="M133" s="61">
        <v>55</v>
      </c>
      <c r="N133" s="146" t="s">
        <v>156</v>
      </c>
      <c r="O133" s="146" t="s">
        <v>123</v>
      </c>
    </row>
    <row r="134" spans="13:15" ht="11.25">
      <c r="M134" s="61">
        <v>56</v>
      </c>
      <c r="N134" s="146" t="s">
        <v>157</v>
      </c>
      <c r="O134" s="146" t="s">
        <v>123</v>
      </c>
    </row>
    <row r="135" spans="13:15" ht="11.25">
      <c r="M135" s="61">
        <v>57</v>
      </c>
      <c r="N135" s="146" t="s">
        <v>158</v>
      </c>
      <c r="O135" s="146" t="s">
        <v>115</v>
      </c>
    </row>
    <row r="136" spans="13:15" ht="11.25">
      <c r="M136" s="61">
        <v>58</v>
      </c>
      <c r="N136" s="146" t="s">
        <v>159</v>
      </c>
      <c r="O136" s="146" t="s">
        <v>115</v>
      </c>
    </row>
    <row r="137" spans="13:15" ht="11.25">
      <c r="M137" s="61">
        <v>59</v>
      </c>
      <c r="N137" s="146" t="s">
        <v>160</v>
      </c>
      <c r="O137" s="146" t="s">
        <v>115</v>
      </c>
    </row>
    <row r="138" spans="13:15" ht="11.25">
      <c r="M138" s="61">
        <v>60</v>
      </c>
      <c r="N138" s="146" t="s">
        <v>161</v>
      </c>
      <c r="O138" s="146" t="s">
        <v>126</v>
      </c>
    </row>
    <row r="139" spans="13:15" ht="11.25">
      <c r="M139" s="61">
        <v>61</v>
      </c>
      <c r="N139" s="146" t="s">
        <v>162</v>
      </c>
      <c r="O139" s="146" t="s">
        <v>126</v>
      </c>
    </row>
    <row r="140" spans="13:15" ht="11.25">
      <c r="M140" s="61">
        <v>62</v>
      </c>
      <c r="N140" s="146" t="s">
        <v>163</v>
      </c>
      <c r="O140" s="146" t="s">
        <v>126</v>
      </c>
    </row>
    <row r="141" spans="13:15" ht="11.25">
      <c r="M141" s="61">
        <v>63</v>
      </c>
      <c r="N141" s="146" t="s">
        <v>164</v>
      </c>
      <c r="O141" s="146" t="s">
        <v>107</v>
      </c>
    </row>
    <row r="142" spans="13:15" ht="11.25">
      <c r="M142" s="61">
        <v>64</v>
      </c>
      <c r="N142" s="146" t="s">
        <v>165</v>
      </c>
      <c r="O142" s="146" t="s">
        <v>107</v>
      </c>
    </row>
    <row r="143" spans="13:15" ht="11.25">
      <c r="M143" s="61">
        <v>65</v>
      </c>
      <c r="N143" s="146" t="s">
        <v>166</v>
      </c>
      <c r="O143" s="146" t="s">
        <v>107</v>
      </c>
    </row>
    <row r="144" spans="13:15" ht="11.25">
      <c r="M144" s="61">
        <v>66</v>
      </c>
      <c r="N144" s="146" t="s">
        <v>79</v>
      </c>
      <c r="O144" s="146" t="s">
        <v>55</v>
      </c>
    </row>
    <row r="145" spans="13:15" ht="11.25">
      <c r="M145" s="61">
        <v>67</v>
      </c>
      <c r="N145" s="146" t="s">
        <v>59</v>
      </c>
      <c r="O145" s="146" t="s">
        <v>55</v>
      </c>
    </row>
    <row r="146" spans="13:15" ht="11.25">
      <c r="M146" s="61">
        <v>68</v>
      </c>
      <c r="N146" s="146" t="s">
        <v>167</v>
      </c>
      <c r="O146" s="146" t="s">
        <v>120</v>
      </c>
    </row>
    <row r="147" spans="13:15" ht="11.25">
      <c r="M147" s="61">
        <v>69</v>
      </c>
      <c r="N147" s="146" t="s">
        <v>168</v>
      </c>
      <c r="O147" s="146" t="s">
        <v>120</v>
      </c>
    </row>
    <row r="148" spans="13:15" ht="11.25">
      <c r="M148" s="61">
        <v>70</v>
      </c>
      <c r="N148" s="146" t="s">
        <v>76</v>
      </c>
      <c r="O148" s="146" t="s">
        <v>77</v>
      </c>
    </row>
    <row r="149" spans="13:15" ht="11.25">
      <c r="M149" s="61">
        <v>71</v>
      </c>
      <c r="N149" s="146" t="s">
        <v>78</v>
      </c>
      <c r="O149" s="146" t="s">
        <v>77</v>
      </c>
    </row>
    <row r="150" spans="13:15" ht="11.25">
      <c r="M150" s="61">
        <v>72</v>
      </c>
      <c r="N150" s="146" t="s">
        <v>170</v>
      </c>
      <c r="O150" s="146" t="s">
        <v>125</v>
      </c>
    </row>
    <row r="151" spans="13:15" ht="11.25">
      <c r="M151" s="61">
        <v>73</v>
      </c>
      <c r="N151" s="146" t="s">
        <v>195</v>
      </c>
      <c r="O151" s="146" t="s">
        <v>125</v>
      </c>
    </row>
    <row r="152" spans="13:15" ht="11.25">
      <c r="M152" s="61">
        <v>74</v>
      </c>
      <c r="N152" s="146" t="s">
        <v>89</v>
      </c>
      <c r="O152" s="146" t="s">
        <v>90</v>
      </c>
    </row>
    <row r="153" spans="13:15" ht="11.25">
      <c r="M153" s="61">
        <v>75</v>
      </c>
      <c r="N153" s="146" t="s">
        <v>87</v>
      </c>
      <c r="O153" s="146" t="s">
        <v>169</v>
      </c>
    </row>
    <row r="154" spans="13:15" ht="11.25">
      <c r="M154" s="61">
        <v>76</v>
      </c>
      <c r="N154" s="146" t="s">
        <v>171</v>
      </c>
      <c r="O154" s="146" t="s">
        <v>172</v>
      </c>
    </row>
    <row r="155" spans="13:15" ht="11.25">
      <c r="M155" s="61">
        <v>77</v>
      </c>
      <c r="N155" s="146" t="s">
        <v>173</v>
      </c>
      <c r="O155" s="146" t="s">
        <v>75</v>
      </c>
    </row>
    <row r="156" spans="13:15" ht="11.25">
      <c r="M156" s="61">
        <v>78</v>
      </c>
      <c r="N156" s="146" t="s">
        <v>174</v>
      </c>
      <c r="O156" s="146" t="s">
        <v>175</v>
      </c>
    </row>
    <row r="157" spans="13:15" ht="11.25">
      <c r="M157" s="61">
        <v>79</v>
      </c>
      <c r="N157" s="146" t="s">
        <v>176</v>
      </c>
      <c r="O157" s="146" t="s">
        <v>177</v>
      </c>
    </row>
    <row r="158" spans="13:15" ht="11.25">
      <c r="M158" s="61">
        <v>80</v>
      </c>
      <c r="N158" s="146" t="s">
        <v>178</v>
      </c>
      <c r="O158" s="146" t="s">
        <v>179</v>
      </c>
    </row>
    <row r="159" spans="13:15" ht="11.25">
      <c r="M159" s="61">
        <v>100</v>
      </c>
      <c r="N159" s="146" t="s">
        <v>180</v>
      </c>
      <c r="O159" s="146" t="s">
        <v>45</v>
      </c>
    </row>
    <row r="160" spans="13:15" ht="11.25">
      <c r="M160" s="61">
        <v>101</v>
      </c>
      <c r="N160" s="146" t="s">
        <v>181</v>
      </c>
      <c r="O160" s="146" t="s">
        <v>122</v>
      </c>
    </row>
    <row r="161" spans="13:15" ht="11.25">
      <c r="M161" s="61">
        <v>102</v>
      </c>
      <c r="N161" s="146" t="s">
        <v>95</v>
      </c>
      <c r="O161" s="146" t="s">
        <v>90</v>
      </c>
    </row>
    <row r="162" spans="13:15" ht="11.25">
      <c r="M162" s="61">
        <v>103</v>
      </c>
      <c r="N162" s="146" t="s">
        <v>182</v>
      </c>
      <c r="O162" s="146" t="s">
        <v>169</v>
      </c>
    </row>
    <row r="163" spans="13:15" ht="11.25">
      <c r="M163" s="61">
        <v>104</v>
      </c>
      <c r="N163" s="146" t="s">
        <v>50</v>
      </c>
      <c r="O163" s="146" t="s">
        <v>43</v>
      </c>
    </row>
    <row r="164" spans="13:15" ht="11.25">
      <c r="M164" s="61">
        <v>105</v>
      </c>
      <c r="N164" s="146" t="s">
        <v>183</v>
      </c>
      <c r="O164" s="146" t="s">
        <v>43</v>
      </c>
    </row>
    <row r="165" spans="13:15" ht="11.25">
      <c r="M165" s="61">
        <v>106</v>
      </c>
      <c r="N165" s="146" t="s">
        <v>240</v>
      </c>
      <c r="O165" s="146" t="s">
        <v>43</v>
      </c>
    </row>
    <row r="166" spans="13:15" ht="11.25">
      <c r="M166" s="61">
        <v>107</v>
      </c>
      <c r="N166" s="146" t="s">
        <v>100</v>
      </c>
      <c r="O166" s="146" t="s">
        <v>43</v>
      </c>
    </row>
    <row r="167" spans="13:15" ht="11.25">
      <c r="M167" s="61">
        <v>108</v>
      </c>
      <c r="N167" s="65" t="s">
        <v>93</v>
      </c>
      <c r="O167" s="146" t="s">
        <v>64</v>
      </c>
    </row>
    <row r="168" spans="13:15" ht="11.25">
      <c r="M168" s="61">
        <v>109</v>
      </c>
      <c r="N168" s="146" t="s">
        <v>184</v>
      </c>
      <c r="O168" s="146" t="s">
        <v>64</v>
      </c>
    </row>
    <row r="169" spans="13:15" ht="11.25">
      <c r="M169" s="61">
        <v>110</v>
      </c>
      <c r="N169" s="146" t="s">
        <v>185</v>
      </c>
      <c r="O169" s="146" t="s">
        <v>64</v>
      </c>
    </row>
    <row r="170" spans="13:15" ht="11.25">
      <c r="M170" s="61">
        <v>111</v>
      </c>
      <c r="N170" s="146" t="s">
        <v>92</v>
      </c>
      <c r="O170" s="146" t="s">
        <v>118</v>
      </c>
    </row>
    <row r="171" spans="13:15" ht="11.25">
      <c r="M171" s="61">
        <v>112</v>
      </c>
      <c r="N171" s="146" t="s">
        <v>186</v>
      </c>
      <c r="O171" s="146" t="s">
        <v>118</v>
      </c>
    </row>
    <row r="172" spans="13:15" ht="11.25">
      <c r="M172" s="61">
        <v>113</v>
      </c>
      <c r="N172" s="146" t="s">
        <v>187</v>
      </c>
      <c r="O172" s="146" t="s">
        <v>115</v>
      </c>
    </row>
    <row r="173" spans="13:15" ht="11.25">
      <c r="M173" s="61">
        <v>114</v>
      </c>
      <c r="N173" s="146" t="s">
        <v>85</v>
      </c>
      <c r="O173" s="146" t="s">
        <v>115</v>
      </c>
    </row>
    <row r="174" spans="13:15" ht="11.25">
      <c r="M174" s="61">
        <v>115</v>
      </c>
      <c r="N174" s="146" t="s">
        <v>188</v>
      </c>
      <c r="O174" s="146" t="s">
        <v>55</v>
      </c>
    </row>
    <row r="175" spans="13:15" ht="11.25">
      <c r="M175" s="61">
        <v>116</v>
      </c>
      <c r="N175" s="146" t="s">
        <v>189</v>
      </c>
      <c r="O175" s="146" t="s">
        <v>55</v>
      </c>
    </row>
    <row r="176" spans="13:15" ht="11.25">
      <c r="M176" s="61">
        <v>117</v>
      </c>
      <c r="N176" s="146" t="s">
        <v>101</v>
      </c>
      <c r="O176" s="146" t="s">
        <v>71</v>
      </c>
    </row>
    <row r="177" spans="13:15" ht="11.25">
      <c r="M177" s="61">
        <v>118</v>
      </c>
      <c r="N177" s="146" t="s">
        <v>190</v>
      </c>
      <c r="O177" s="146" t="s">
        <v>71</v>
      </c>
    </row>
    <row r="178" spans="13:15" ht="11.25">
      <c r="M178" s="61">
        <v>119</v>
      </c>
      <c r="N178" s="146" t="s">
        <v>191</v>
      </c>
      <c r="O178" s="146" t="s">
        <v>116</v>
      </c>
    </row>
    <row r="179" spans="13:15" ht="11.25">
      <c r="M179" s="61">
        <v>121</v>
      </c>
      <c r="N179" s="146" t="s">
        <v>193</v>
      </c>
      <c r="O179" s="146" t="s">
        <v>51</v>
      </c>
    </row>
    <row r="180" spans="13:15" ht="11.25">
      <c r="M180" s="61">
        <v>122</v>
      </c>
      <c r="N180" s="146" t="s">
        <v>194</v>
      </c>
      <c r="O180" s="146" t="s">
        <v>119</v>
      </c>
    </row>
    <row r="181" spans="13:15" ht="11.25">
      <c r="M181" s="61">
        <v>123</v>
      </c>
      <c r="N181" s="146" t="s">
        <v>49</v>
      </c>
      <c r="O181" s="146" t="s">
        <v>53</v>
      </c>
    </row>
    <row r="182" spans="13:15" ht="11.25">
      <c r="M182" s="61">
        <v>124</v>
      </c>
      <c r="N182" s="146" t="s">
        <v>201</v>
      </c>
      <c r="O182" s="146" t="s">
        <v>120</v>
      </c>
    </row>
    <row r="183" spans="13:15" ht="11.25">
      <c r="M183" s="61">
        <v>125</v>
      </c>
      <c r="N183" s="146" t="s">
        <v>196</v>
      </c>
      <c r="O183" s="146" t="s">
        <v>75</v>
      </c>
    </row>
    <row r="184" spans="13:15" ht="11.25">
      <c r="M184" s="61">
        <v>126</v>
      </c>
      <c r="N184" s="65" t="s">
        <v>102</v>
      </c>
      <c r="O184" s="65" t="s">
        <v>48</v>
      </c>
    </row>
    <row r="185" spans="13:15" ht="11.25">
      <c r="M185" s="61">
        <v>127</v>
      </c>
      <c r="N185" s="146" t="s">
        <v>197</v>
      </c>
      <c r="O185" s="146" t="s">
        <v>126</v>
      </c>
    </row>
    <row r="186" spans="13:15" ht="11.25">
      <c r="M186" s="61">
        <v>128</v>
      </c>
      <c r="N186" s="146" t="s">
        <v>198</v>
      </c>
      <c r="O186" s="146" t="s">
        <v>107</v>
      </c>
    </row>
    <row r="187" spans="13:15" ht="11.25">
      <c r="M187" s="61">
        <v>129</v>
      </c>
      <c r="N187" s="146" t="s">
        <v>199</v>
      </c>
      <c r="O187" s="146" t="s">
        <v>175</v>
      </c>
    </row>
    <row r="188" spans="13:15" ht="11.25">
      <c r="M188" s="61">
        <v>130</v>
      </c>
      <c r="N188" s="146" t="s">
        <v>200</v>
      </c>
      <c r="O188" s="146" t="s">
        <v>117</v>
      </c>
    </row>
    <row r="189" spans="13:15" ht="11.25">
      <c r="M189" s="61">
        <v>131</v>
      </c>
      <c r="N189" s="146" t="s">
        <v>242</v>
      </c>
      <c r="O189" s="146" t="s">
        <v>64</v>
      </c>
    </row>
    <row r="190" spans="13:15" ht="11.25">
      <c r="M190" s="61">
        <v>200</v>
      </c>
      <c r="N190" s="146" t="s">
        <v>96</v>
      </c>
      <c r="O190" s="146" t="s">
        <v>45</v>
      </c>
    </row>
    <row r="191" spans="13:15" ht="11.25">
      <c r="M191" s="61">
        <v>201</v>
      </c>
      <c r="N191" s="146" t="s">
        <v>97</v>
      </c>
      <c r="O191" s="146" t="s">
        <v>45</v>
      </c>
    </row>
    <row r="192" spans="13:15" ht="11.25">
      <c r="M192" s="61">
        <v>202</v>
      </c>
      <c r="N192" s="65" t="s">
        <v>202</v>
      </c>
      <c r="O192" s="65" t="s">
        <v>203</v>
      </c>
    </row>
    <row r="193" spans="13:15" ht="11.25">
      <c r="M193" s="61">
        <v>203</v>
      </c>
      <c r="N193" s="65" t="s">
        <v>204</v>
      </c>
      <c r="O193" s="65" t="s">
        <v>203</v>
      </c>
    </row>
    <row r="194" spans="13:15" ht="11.25">
      <c r="M194" s="61">
        <v>204</v>
      </c>
      <c r="N194" s="65" t="s">
        <v>205</v>
      </c>
      <c r="O194" s="65" t="s">
        <v>122</v>
      </c>
    </row>
    <row r="195" spans="13:15" ht="11.25">
      <c r="M195" s="61">
        <v>205</v>
      </c>
      <c r="N195" s="65" t="s">
        <v>206</v>
      </c>
      <c r="O195" s="65" t="s">
        <v>122</v>
      </c>
    </row>
    <row r="196" spans="13:15" ht="11.25">
      <c r="M196" s="61">
        <v>206</v>
      </c>
      <c r="N196" s="65" t="s">
        <v>207</v>
      </c>
      <c r="O196" s="65" t="s">
        <v>116</v>
      </c>
    </row>
    <row r="197" spans="13:15" ht="11.25">
      <c r="M197" s="61">
        <v>208</v>
      </c>
      <c r="N197" s="65" t="s">
        <v>209</v>
      </c>
      <c r="O197" s="65" t="s">
        <v>124</v>
      </c>
    </row>
    <row r="198" spans="13:15" ht="11.25">
      <c r="M198" s="61">
        <v>209</v>
      </c>
      <c r="N198" s="65" t="s">
        <v>210</v>
      </c>
      <c r="O198" s="65" t="s">
        <v>124</v>
      </c>
    </row>
    <row r="199" spans="13:15" ht="11.25">
      <c r="M199" s="61">
        <v>210</v>
      </c>
      <c r="N199" s="65" t="s">
        <v>211</v>
      </c>
      <c r="O199" s="65" t="s">
        <v>124</v>
      </c>
    </row>
    <row r="200" spans="13:15" ht="11.25">
      <c r="M200" s="61">
        <v>211</v>
      </c>
      <c r="N200" s="65" t="s">
        <v>212</v>
      </c>
      <c r="O200" s="65" t="s">
        <v>124</v>
      </c>
    </row>
    <row r="201" spans="13:15" ht="11.25">
      <c r="M201" s="61">
        <v>212</v>
      </c>
      <c r="N201" s="65" t="s">
        <v>213</v>
      </c>
      <c r="O201" s="65" t="s">
        <v>124</v>
      </c>
    </row>
    <row r="202" spans="13:15" ht="11.25">
      <c r="M202" s="61">
        <v>213</v>
      </c>
      <c r="N202" s="65" t="s">
        <v>238</v>
      </c>
      <c r="O202" s="65" t="s">
        <v>124</v>
      </c>
    </row>
    <row r="203" spans="13:15" ht="11.25">
      <c r="M203" s="61">
        <v>214</v>
      </c>
      <c r="N203" s="146" t="s">
        <v>214</v>
      </c>
      <c r="O203" s="146" t="s">
        <v>64</v>
      </c>
    </row>
    <row r="204" spans="13:15" ht="11.25">
      <c r="M204" s="61">
        <v>215</v>
      </c>
      <c r="N204" s="146" t="s">
        <v>215</v>
      </c>
      <c r="O204" s="146" t="s">
        <v>64</v>
      </c>
    </row>
    <row r="205" spans="13:15" ht="11.25">
      <c r="M205" s="61">
        <v>216</v>
      </c>
      <c r="N205" s="146" t="s">
        <v>216</v>
      </c>
      <c r="O205" s="146" t="s">
        <v>64</v>
      </c>
    </row>
    <row r="206" spans="13:15" ht="11.25">
      <c r="M206" s="61">
        <v>217</v>
      </c>
      <c r="N206" s="146" t="s">
        <v>217</v>
      </c>
      <c r="O206" s="146" t="s">
        <v>64</v>
      </c>
    </row>
    <row r="207" spans="13:15" ht="11.25">
      <c r="M207" s="61">
        <v>218</v>
      </c>
      <c r="N207" s="146" t="s">
        <v>98</v>
      </c>
      <c r="O207" s="146" t="s">
        <v>75</v>
      </c>
    </row>
    <row r="208" spans="13:15" ht="11.25">
      <c r="M208" s="61">
        <v>219</v>
      </c>
      <c r="N208" s="146" t="s">
        <v>218</v>
      </c>
      <c r="O208" s="146" t="s">
        <v>75</v>
      </c>
    </row>
    <row r="209" spans="13:15" ht="11.25">
      <c r="M209" s="61">
        <v>220</v>
      </c>
      <c r="N209" s="146" t="s">
        <v>99</v>
      </c>
      <c r="O209" s="146" t="s">
        <v>75</v>
      </c>
    </row>
    <row r="210" spans="13:15" ht="11.25">
      <c r="M210" s="61">
        <v>221</v>
      </c>
      <c r="N210" s="146" t="s">
        <v>223</v>
      </c>
      <c r="O210" s="146" t="s">
        <v>115</v>
      </c>
    </row>
    <row r="211" spans="13:15" ht="11.25">
      <c r="M211" s="61">
        <v>222</v>
      </c>
      <c r="N211" s="146" t="s">
        <v>224</v>
      </c>
      <c r="O211" s="146" t="s">
        <v>115</v>
      </c>
    </row>
    <row r="212" spans="13:15" ht="11.25">
      <c r="M212" s="61">
        <v>223</v>
      </c>
      <c r="N212" s="146" t="s">
        <v>239</v>
      </c>
      <c r="O212" s="146" t="s">
        <v>115</v>
      </c>
    </row>
    <row r="213" spans="13:15" ht="11.25">
      <c r="M213" s="61">
        <v>224</v>
      </c>
      <c r="N213" s="146" t="s">
        <v>221</v>
      </c>
      <c r="O213" s="146" t="s">
        <v>68</v>
      </c>
    </row>
    <row r="214" spans="13:15" ht="11.25">
      <c r="M214" s="61">
        <v>225</v>
      </c>
      <c r="N214" s="146" t="s">
        <v>222</v>
      </c>
      <c r="O214" s="146" t="s">
        <v>68</v>
      </c>
    </row>
    <row r="215" spans="13:15" ht="11.25">
      <c r="M215" s="61">
        <v>226</v>
      </c>
      <c r="N215" s="146" t="s">
        <v>219</v>
      </c>
      <c r="O215" s="146" t="s">
        <v>125</v>
      </c>
    </row>
    <row r="216" spans="13:15" ht="11.25">
      <c r="M216" s="61">
        <v>227</v>
      </c>
      <c r="N216" s="146" t="s">
        <v>220</v>
      </c>
      <c r="O216" s="146" t="s">
        <v>125</v>
      </c>
    </row>
    <row r="217" spans="13:15" ht="11.25">
      <c r="M217" s="61">
        <v>228</v>
      </c>
      <c r="N217" s="65" t="s">
        <v>225</v>
      </c>
      <c r="O217" s="65" t="s">
        <v>119</v>
      </c>
    </row>
    <row r="218" spans="13:15" ht="11.25">
      <c r="M218" s="61">
        <v>229</v>
      </c>
      <c r="N218" s="146" t="s">
        <v>226</v>
      </c>
      <c r="O218" s="146" t="s">
        <v>119</v>
      </c>
    </row>
    <row r="219" spans="13:15" ht="11.25">
      <c r="M219" s="61">
        <v>230</v>
      </c>
      <c r="N219" s="146" t="s">
        <v>227</v>
      </c>
      <c r="O219" s="146" t="s">
        <v>126</v>
      </c>
    </row>
    <row r="220" spans="13:15" ht="11.25">
      <c r="M220" s="61">
        <v>231</v>
      </c>
      <c r="N220" s="146" t="s">
        <v>228</v>
      </c>
      <c r="O220" s="146" t="s">
        <v>126</v>
      </c>
    </row>
    <row r="221" spans="13:15" ht="11.25">
      <c r="M221" s="61">
        <v>232</v>
      </c>
      <c r="N221" s="146" t="s">
        <v>229</v>
      </c>
      <c r="O221" s="146" t="s">
        <v>43</v>
      </c>
    </row>
    <row r="222" spans="13:15" ht="11.25">
      <c r="M222" s="61">
        <v>233</v>
      </c>
      <c r="N222" s="146" t="s">
        <v>230</v>
      </c>
      <c r="O222" s="146" t="s">
        <v>118</v>
      </c>
    </row>
    <row r="223" spans="13:15" ht="11.25">
      <c r="M223" s="61">
        <v>234</v>
      </c>
      <c r="N223" s="146" t="s">
        <v>231</v>
      </c>
      <c r="O223" s="146" t="s">
        <v>48</v>
      </c>
    </row>
    <row r="224" spans="13:15" ht="11.25">
      <c r="M224" s="61">
        <v>235</v>
      </c>
      <c r="N224" s="146" t="s">
        <v>232</v>
      </c>
      <c r="O224" s="146" t="s">
        <v>53</v>
      </c>
    </row>
    <row r="225" spans="13:15" ht="11.25">
      <c r="M225" s="61">
        <v>236</v>
      </c>
      <c r="N225" s="146" t="s">
        <v>233</v>
      </c>
      <c r="O225" s="146" t="s">
        <v>123</v>
      </c>
    </row>
    <row r="226" spans="13:15" ht="11.25">
      <c r="M226" s="61">
        <v>237</v>
      </c>
      <c r="N226" s="146" t="s">
        <v>234</v>
      </c>
      <c r="O226" s="146" t="s">
        <v>235</v>
      </c>
    </row>
    <row r="227" spans="13:15" ht="11.25">
      <c r="M227" s="61">
        <v>238</v>
      </c>
      <c r="N227" s="146" t="s">
        <v>236</v>
      </c>
      <c r="O227" s="146" t="s">
        <v>107</v>
      </c>
    </row>
    <row r="228" spans="13:15" ht="11.25">
      <c r="M228" s="61">
        <v>237</v>
      </c>
      <c r="N228" s="146" t="s">
        <v>236</v>
      </c>
      <c r="O228" s="146" t="s">
        <v>107</v>
      </c>
    </row>
  </sheetData>
  <sheetProtection/>
  <mergeCells count="3">
    <mergeCell ref="A2:I2"/>
    <mergeCell ref="A3:I3"/>
    <mergeCell ref="A4:I4"/>
  </mergeCells>
  <printOptions/>
  <pageMargins left="0.5118110236220472" right="0.11811023622047245" top="0" bottom="0" header="0.31496062992125984" footer="0.31496062992125984"/>
  <pageSetup horizontalDpi="600" verticalDpi="6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2:R128"/>
  <sheetViews>
    <sheetView zoomScalePageLayoutView="0" workbookViewId="0" topLeftCell="A13">
      <selection activeCell="J13" sqref="J13"/>
    </sheetView>
  </sheetViews>
  <sheetFormatPr defaultColWidth="11.421875" defaultRowHeight="12.75"/>
  <cols>
    <col min="1" max="1" width="6.28125" style="1" customWidth="1"/>
    <col min="2" max="2" width="5.28125" style="1" customWidth="1"/>
    <col min="3" max="3" width="21.00390625" style="2" bestFit="1" customWidth="1"/>
    <col min="4" max="4" width="13.7109375" style="1" customWidth="1"/>
    <col min="5" max="5" width="0.85546875" style="2" customWidth="1"/>
    <col min="6" max="6" width="6.28125" style="1" customWidth="1"/>
    <col min="7" max="7" width="5.28125" style="1" customWidth="1"/>
    <col min="8" max="8" width="20.421875" style="2" bestFit="1" customWidth="1"/>
    <col min="9" max="9" width="18.57421875" style="2" bestFit="1" customWidth="1"/>
    <col min="10" max="13" width="11.421875" style="2" customWidth="1"/>
    <col min="14" max="14" width="11.421875" style="1" customWidth="1"/>
    <col min="15" max="16" width="11.421875" style="2" customWidth="1"/>
    <col min="17" max="17" width="11.421875" style="1" customWidth="1"/>
    <col min="18" max="16384" width="11.421875" style="2" customWidth="1"/>
  </cols>
  <sheetData>
    <row r="1" ht="12"/>
    <row r="2" spans="1:9" ht="18">
      <c r="A2" s="367" t="s">
        <v>3</v>
      </c>
      <c r="B2" s="367"/>
      <c r="C2" s="367"/>
      <c r="D2" s="367"/>
      <c r="E2" s="367"/>
      <c r="F2" s="367"/>
      <c r="G2" s="367"/>
      <c r="H2" s="367"/>
      <c r="I2" s="367"/>
    </row>
    <row r="3" spans="1:9" ht="15">
      <c r="A3" s="368" t="s">
        <v>5</v>
      </c>
      <c r="B3" s="368"/>
      <c r="C3" s="368"/>
      <c r="D3" s="368"/>
      <c r="E3" s="368"/>
      <c r="F3" s="368"/>
      <c r="G3" s="368"/>
      <c r="H3" s="368"/>
      <c r="I3" s="368"/>
    </row>
    <row r="4" spans="1:4" ht="15">
      <c r="A4" s="4"/>
      <c r="B4" s="4"/>
      <c r="C4" s="4"/>
      <c r="D4" s="4"/>
    </row>
    <row r="5" spans="1:9" ht="12.75">
      <c r="A5" s="404" t="s">
        <v>32</v>
      </c>
      <c r="B5" s="405"/>
      <c r="C5" s="405"/>
      <c r="D5" s="405"/>
      <c r="E5" s="405"/>
      <c r="F5" s="405"/>
      <c r="G5" s="405"/>
      <c r="H5" s="405"/>
      <c r="I5" s="406"/>
    </row>
    <row r="6" spans="1:18" ht="12.75" customHeight="1">
      <c r="A6" s="319" t="s">
        <v>31</v>
      </c>
      <c r="B6" s="122" t="s">
        <v>1</v>
      </c>
      <c r="C6" s="123" t="s">
        <v>2</v>
      </c>
      <c r="D6" s="124" t="s">
        <v>0</v>
      </c>
      <c r="E6" s="54"/>
      <c r="F6" s="53" t="s">
        <v>31</v>
      </c>
      <c r="G6" s="125" t="s">
        <v>1</v>
      </c>
      <c r="H6" s="126" t="s">
        <v>2</v>
      </c>
      <c r="I6" s="127" t="s">
        <v>0</v>
      </c>
      <c r="M6" s="2" t="s">
        <v>256</v>
      </c>
      <c r="N6" s="1" t="s">
        <v>264</v>
      </c>
      <c r="O6" s="2" t="s">
        <v>265</v>
      </c>
      <c r="P6" s="2" t="s">
        <v>267</v>
      </c>
      <c r="Q6" s="1" t="s">
        <v>257</v>
      </c>
      <c r="R6" s="2" t="s">
        <v>266</v>
      </c>
    </row>
    <row r="7" spans="1:17" s="39" customFormat="1" ht="9.75">
      <c r="A7" s="156">
        <v>0.3958333333333333</v>
      </c>
      <c r="B7" s="72">
        <v>111</v>
      </c>
      <c r="C7" s="71" t="s">
        <v>92</v>
      </c>
      <c r="D7" s="67" t="s">
        <v>118</v>
      </c>
      <c r="E7" s="45"/>
      <c r="F7" s="156">
        <v>0.4479166666666667</v>
      </c>
      <c r="G7" s="70">
        <v>67</v>
      </c>
      <c r="H7" s="71" t="s">
        <v>59</v>
      </c>
      <c r="I7" s="67" t="s">
        <v>55</v>
      </c>
      <c r="M7" s="139">
        <v>122</v>
      </c>
      <c r="N7" s="72">
        <v>111</v>
      </c>
      <c r="O7" s="71" t="s">
        <v>92</v>
      </c>
      <c r="P7" s="71" t="s">
        <v>118</v>
      </c>
      <c r="Q7" s="278">
        <v>0.1455064351851852</v>
      </c>
    </row>
    <row r="8" spans="1:17" s="39" customFormat="1" ht="9.75">
      <c r="A8" s="120">
        <v>0.3965277777777778</v>
      </c>
      <c r="B8" s="47">
        <v>216</v>
      </c>
      <c r="C8" s="48" t="s">
        <v>216</v>
      </c>
      <c r="D8" s="68" t="s">
        <v>64</v>
      </c>
      <c r="E8" s="45"/>
      <c r="F8" s="120">
        <v>0.4486111111111111</v>
      </c>
      <c r="G8" s="74">
        <v>107</v>
      </c>
      <c r="H8" s="48" t="s">
        <v>100</v>
      </c>
      <c r="I8" s="68" t="s">
        <v>43</v>
      </c>
      <c r="M8" s="140">
        <v>121</v>
      </c>
      <c r="N8" s="47">
        <v>216</v>
      </c>
      <c r="O8" s="48" t="s">
        <v>216</v>
      </c>
      <c r="P8" s="48" t="s">
        <v>64</v>
      </c>
      <c r="Q8" s="280">
        <v>0.14539893518518518</v>
      </c>
    </row>
    <row r="9" spans="1:17" s="39" customFormat="1" ht="9.75">
      <c r="A9" s="120">
        <v>0.3972222222222222</v>
      </c>
      <c r="B9" s="47">
        <v>200</v>
      </c>
      <c r="C9" s="48" t="s">
        <v>96</v>
      </c>
      <c r="D9" s="68" t="s">
        <v>45</v>
      </c>
      <c r="E9" s="45"/>
      <c r="F9" s="120">
        <v>0.44930555555555557</v>
      </c>
      <c r="G9" s="74">
        <v>45</v>
      </c>
      <c r="H9" s="48" t="s">
        <v>58</v>
      </c>
      <c r="I9" s="68" t="s">
        <v>53</v>
      </c>
      <c r="M9" s="140">
        <v>120</v>
      </c>
      <c r="N9" s="47">
        <v>200</v>
      </c>
      <c r="O9" s="48" t="s">
        <v>96</v>
      </c>
      <c r="P9" s="48" t="s">
        <v>45</v>
      </c>
      <c r="Q9" s="280">
        <v>0.14529269675925927</v>
      </c>
    </row>
    <row r="10" spans="1:17" s="39" customFormat="1" ht="9.75">
      <c r="A10" s="120">
        <v>0.397916666666667</v>
      </c>
      <c r="B10" s="47">
        <v>5</v>
      </c>
      <c r="C10" s="48" t="s">
        <v>130</v>
      </c>
      <c r="D10" s="68" t="s">
        <v>45</v>
      </c>
      <c r="E10" s="55"/>
      <c r="F10" s="120">
        <v>0.45</v>
      </c>
      <c r="G10" s="74">
        <v>4</v>
      </c>
      <c r="H10" s="48" t="s">
        <v>56</v>
      </c>
      <c r="I10" s="68" t="s">
        <v>45</v>
      </c>
      <c r="M10" s="142">
        <v>119</v>
      </c>
      <c r="N10" s="47">
        <v>5</v>
      </c>
      <c r="O10" s="48" t="s">
        <v>130</v>
      </c>
      <c r="P10" s="48" t="s">
        <v>45</v>
      </c>
      <c r="Q10" s="280">
        <v>0.1452079050925926</v>
      </c>
    </row>
    <row r="11" spans="1:17" s="39" customFormat="1" ht="9.75">
      <c r="A11" s="120">
        <v>0.398611111111111</v>
      </c>
      <c r="B11" s="47">
        <v>226</v>
      </c>
      <c r="C11" s="48" t="s">
        <v>219</v>
      </c>
      <c r="D11" s="68" t="s">
        <v>125</v>
      </c>
      <c r="E11" s="45"/>
      <c r="F11" s="120">
        <v>0.450694444444444</v>
      </c>
      <c r="G11" s="74">
        <v>23</v>
      </c>
      <c r="H11" s="48" t="s">
        <v>69</v>
      </c>
      <c r="I11" s="68" t="s">
        <v>68</v>
      </c>
      <c r="M11" s="140">
        <v>118</v>
      </c>
      <c r="N11" s="47">
        <v>226</v>
      </c>
      <c r="O11" s="48" t="s">
        <v>219</v>
      </c>
      <c r="P11" s="48" t="s">
        <v>125</v>
      </c>
      <c r="Q11" s="280">
        <v>0.14520616898148148</v>
      </c>
    </row>
    <row r="12" spans="1:17" s="39" customFormat="1" ht="9.75">
      <c r="A12" s="120">
        <v>0.399305555555556</v>
      </c>
      <c r="B12" s="47">
        <v>205</v>
      </c>
      <c r="C12" s="48" t="s">
        <v>206</v>
      </c>
      <c r="D12" s="68" t="s">
        <v>122</v>
      </c>
      <c r="E12" s="45"/>
      <c r="F12" s="120">
        <v>0.451388888888889</v>
      </c>
      <c r="G12" s="74">
        <v>105</v>
      </c>
      <c r="H12" s="48" t="s">
        <v>183</v>
      </c>
      <c r="I12" s="68" t="s">
        <v>43</v>
      </c>
      <c r="M12" s="140">
        <v>117</v>
      </c>
      <c r="N12" s="47">
        <v>205</v>
      </c>
      <c r="O12" s="48" t="s">
        <v>206</v>
      </c>
      <c r="P12" s="48" t="s">
        <v>122</v>
      </c>
      <c r="Q12" s="280">
        <v>0.14517611111111112</v>
      </c>
    </row>
    <row r="13" spans="1:17" s="39" customFormat="1" ht="9.75">
      <c r="A13" s="120">
        <v>0.4</v>
      </c>
      <c r="B13" s="47">
        <v>209</v>
      </c>
      <c r="C13" s="48" t="s">
        <v>210</v>
      </c>
      <c r="D13" s="68" t="s">
        <v>124</v>
      </c>
      <c r="E13" s="45"/>
      <c r="F13" s="120">
        <v>0.452083333333333</v>
      </c>
      <c r="G13" s="74">
        <v>61</v>
      </c>
      <c r="H13" s="48" t="s">
        <v>162</v>
      </c>
      <c r="I13" s="68" t="s">
        <v>126</v>
      </c>
      <c r="M13" s="142">
        <v>116</v>
      </c>
      <c r="N13" s="47">
        <v>209</v>
      </c>
      <c r="O13" s="48" t="s">
        <v>210</v>
      </c>
      <c r="P13" s="48" t="s">
        <v>124</v>
      </c>
      <c r="Q13" s="280">
        <v>0.1451414699074074</v>
      </c>
    </row>
    <row r="14" spans="1:17" s="39" customFormat="1" ht="9.75">
      <c r="A14" s="120">
        <v>0.400694444444445</v>
      </c>
      <c r="B14" s="47">
        <v>213</v>
      </c>
      <c r="C14" s="48" t="s">
        <v>238</v>
      </c>
      <c r="D14" s="68" t="s">
        <v>124</v>
      </c>
      <c r="E14" s="45"/>
      <c r="F14" s="120">
        <v>0.452777777777778</v>
      </c>
      <c r="G14" s="74">
        <v>8</v>
      </c>
      <c r="H14" s="48" t="s">
        <v>133</v>
      </c>
      <c r="I14" s="68" t="s">
        <v>117</v>
      </c>
      <c r="M14" s="140">
        <v>115</v>
      </c>
      <c r="N14" s="47">
        <v>213</v>
      </c>
      <c r="O14" s="48" t="s">
        <v>238</v>
      </c>
      <c r="P14" s="48" t="s">
        <v>124</v>
      </c>
      <c r="Q14" s="280">
        <v>0.1451383912037037</v>
      </c>
    </row>
    <row r="15" spans="1:17" s="39" customFormat="1" ht="9.75">
      <c r="A15" s="120">
        <v>0.401388888888889</v>
      </c>
      <c r="B15" s="47">
        <v>222</v>
      </c>
      <c r="C15" s="48" t="s">
        <v>224</v>
      </c>
      <c r="D15" s="68" t="s">
        <v>115</v>
      </c>
      <c r="E15" s="45"/>
      <c r="F15" s="120">
        <v>0.453472222222222</v>
      </c>
      <c r="G15" s="74">
        <v>54</v>
      </c>
      <c r="H15" s="48" t="s">
        <v>47</v>
      </c>
      <c r="I15" s="68" t="s">
        <v>123</v>
      </c>
      <c r="M15" s="140">
        <v>114</v>
      </c>
      <c r="N15" s="47">
        <v>222</v>
      </c>
      <c r="O15" s="48" t="s">
        <v>224</v>
      </c>
      <c r="P15" s="48" t="s">
        <v>115</v>
      </c>
      <c r="Q15" s="280">
        <v>0.14513722222222222</v>
      </c>
    </row>
    <row r="16" spans="1:17" s="39" customFormat="1" ht="9.75">
      <c r="A16" s="120">
        <v>0.402083333333334</v>
      </c>
      <c r="B16" s="47">
        <v>229</v>
      </c>
      <c r="C16" s="48" t="s">
        <v>226</v>
      </c>
      <c r="D16" s="68" t="s">
        <v>119</v>
      </c>
      <c r="E16" s="55"/>
      <c r="F16" s="120">
        <v>0.454166666666667</v>
      </c>
      <c r="G16" s="74">
        <v>33</v>
      </c>
      <c r="H16" s="48" t="s">
        <v>145</v>
      </c>
      <c r="I16" s="68" t="s">
        <v>121</v>
      </c>
      <c r="M16" s="142">
        <v>113</v>
      </c>
      <c r="N16" s="47">
        <v>229</v>
      </c>
      <c r="O16" s="48" t="s">
        <v>226</v>
      </c>
      <c r="P16" s="48" t="s">
        <v>119</v>
      </c>
      <c r="Q16" s="280">
        <v>0.14512187499999998</v>
      </c>
    </row>
    <row r="17" spans="1:17" s="39" customFormat="1" ht="9.75">
      <c r="A17" s="120">
        <v>0.402777777777778</v>
      </c>
      <c r="B17" s="47">
        <v>221</v>
      </c>
      <c r="C17" s="48" t="s">
        <v>223</v>
      </c>
      <c r="D17" s="68" t="s">
        <v>115</v>
      </c>
      <c r="E17" s="45"/>
      <c r="F17" s="120">
        <v>0.454861111111111</v>
      </c>
      <c r="G17" s="74">
        <v>36</v>
      </c>
      <c r="H17" s="48" t="s">
        <v>148</v>
      </c>
      <c r="I17" s="68" t="s">
        <v>48</v>
      </c>
      <c r="M17" s="140">
        <v>112</v>
      </c>
      <c r="N17" s="47">
        <v>221</v>
      </c>
      <c r="O17" s="48" t="s">
        <v>223</v>
      </c>
      <c r="P17" s="48" t="s">
        <v>115</v>
      </c>
      <c r="Q17" s="280">
        <v>0.14510855324074073</v>
      </c>
    </row>
    <row r="18" spans="1:17" s="39" customFormat="1" ht="9.75">
      <c r="A18" s="120">
        <v>0.403472222222223</v>
      </c>
      <c r="B18" s="47">
        <v>210</v>
      </c>
      <c r="C18" s="48" t="s">
        <v>211</v>
      </c>
      <c r="D18" s="68" t="s">
        <v>124</v>
      </c>
      <c r="E18" s="45"/>
      <c r="F18" s="120">
        <v>0.455555555555556</v>
      </c>
      <c r="G18" s="74">
        <v>49</v>
      </c>
      <c r="H18" s="48" t="s">
        <v>154</v>
      </c>
      <c r="I18" s="68" t="s">
        <v>43</v>
      </c>
      <c r="M18" s="140">
        <v>111</v>
      </c>
      <c r="N18" s="47">
        <v>210</v>
      </c>
      <c r="O18" s="48" t="s">
        <v>211</v>
      </c>
      <c r="P18" s="48" t="s">
        <v>124</v>
      </c>
      <c r="Q18" s="280">
        <v>0.14510811342592592</v>
      </c>
    </row>
    <row r="19" spans="1:17" s="39" customFormat="1" ht="9.75">
      <c r="A19" s="120">
        <v>0.404166666666667</v>
      </c>
      <c r="B19" s="47">
        <v>212</v>
      </c>
      <c r="C19" s="48" t="s">
        <v>213</v>
      </c>
      <c r="D19" s="68" t="s">
        <v>124</v>
      </c>
      <c r="E19" s="45"/>
      <c r="F19" s="120">
        <v>0.45625</v>
      </c>
      <c r="G19" s="74">
        <v>21</v>
      </c>
      <c r="H19" s="48" t="s">
        <v>141</v>
      </c>
      <c r="I19" s="68" t="s">
        <v>68</v>
      </c>
      <c r="M19" s="142">
        <v>110</v>
      </c>
      <c r="N19" s="47">
        <v>212</v>
      </c>
      <c r="O19" s="48" t="s">
        <v>213</v>
      </c>
      <c r="P19" s="48" t="s">
        <v>124</v>
      </c>
      <c r="Q19" s="280">
        <v>0.1450115972222222</v>
      </c>
    </row>
    <row r="20" spans="1:17" s="39" customFormat="1" ht="9.75">
      <c r="A20" s="120">
        <v>0.404861111111112</v>
      </c>
      <c r="B20" s="47">
        <v>204</v>
      </c>
      <c r="C20" s="48" t="s">
        <v>205</v>
      </c>
      <c r="D20" s="68" t="s">
        <v>122</v>
      </c>
      <c r="E20" s="45"/>
      <c r="F20" s="120">
        <v>0.456944444444444</v>
      </c>
      <c r="G20" s="74">
        <v>39</v>
      </c>
      <c r="H20" s="48" t="s">
        <v>151</v>
      </c>
      <c r="I20" s="68" t="s">
        <v>48</v>
      </c>
      <c r="M20" s="140">
        <v>109</v>
      </c>
      <c r="N20" s="47">
        <v>204</v>
      </c>
      <c r="O20" s="48" t="s">
        <v>205</v>
      </c>
      <c r="P20" s="48" t="s">
        <v>122</v>
      </c>
      <c r="Q20" s="280">
        <v>0.14491501157407408</v>
      </c>
    </row>
    <row r="21" spans="1:17" s="39" customFormat="1" ht="9.75">
      <c r="A21" s="120">
        <v>0.405555555555556</v>
      </c>
      <c r="B21" s="47">
        <v>231</v>
      </c>
      <c r="C21" s="48" t="s">
        <v>228</v>
      </c>
      <c r="D21" s="68" t="s">
        <v>126</v>
      </c>
      <c r="E21" s="45"/>
      <c r="F21" s="120">
        <v>0.457638888888889</v>
      </c>
      <c r="G21" s="74">
        <v>102</v>
      </c>
      <c r="H21" s="48" t="s">
        <v>95</v>
      </c>
      <c r="I21" s="68" t="s">
        <v>90</v>
      </c>
      <c r="M21" s="140">
        <v>108</v>
      </c>
      <c r="N21" s="47">
        <v>231</v>
      </c>
      <c r="O21" s="48" t="s">
        <v>228</v>
      </c>
      <c r="P21" s="48" t="s">
        <v>126</v>
      </c>
      <c r="Q21" s="280">
        <v>0.14484196759259257</v>
      </c>
    </row>
    <row r="22" spans="1:17" s="39" customFormat="1" ht="9.75">
      <c r="A22" s="120">
        <v>0.406250000000001</v>
      </c>
      <c r="B22" s="47">
        <v>227</v>
      </c>
      <c r="C22" s="48" t="s">
        <v>220</v>
      </c>
      <c r="D22" s="68" t="s">
        <v>125</v>
      </c>
      <c r="E22" s="45"/>
      <c r="F22" s="120">
        <v>0.458333333333333</v>
      </c>
      <c r="G22" s="74">
        <v>20</v>
      </c>
      <c r="H22" s="48" t="s">
        <v>140</v>
      </c>
      <c r="I22" s="68" t="s">
        <v>68</v>
      </c>
      <c r="M22" s="142">
        <v>107</v>
      </c>
      <c r="N22" s="47">
        <v>227</v>
      </c>
      <c r="O22" s="48" t="s">
        <v>220</v>
      </c>
      <c r="P22" s="48" t="s">
        <v>125</v>
      </c>
      <c r="Q22" s="280">
        <v>0.12304583333333333</v>
      </c>
    </row>
    <row r="23" spans="1:17" s="39" customFormat="1" ht="9.75">
      <c r="A23" s="120">
        <v>0.406944444444445</v>
      </c>
      <c r="B23" s="47">
        <v>234</v>
      </c>
      <c r="C23" s="48" t="s">
        <v>231</v>
      </c>
      <c r="D23" s="68" t="s">
        <v>48</v>
      </c>
      <c r="E23" s="45"/>
      <c r="F23" s="120">
        <v>0.459027777777778</v>
      </c>
      <c r="G23" s="74">
        <v>55</v>
      </c>
      <c r="H23" s="48" t="s">
        <v>156</v>
      </c>
      <c r="I23" s="68" t="s">
        <v>123</v>
      </c>
      <c r="M23" s="140">
        <v>106</v>
      </c>
      <c r="N23" s="47">
        <v>234</v>
      </c>
      <c r="O23" s="48" t="s">
        <v>231</v>
      </c>
      <c r="P23" s="48" t="s">
        <v>48</v>
      </c>
      <c r="Q23" s="280">
        <v>0.12259862268518479</v>
      </c>
    </row>
    <row r="24" spans="1:17" s="39" customFormat="1" ht="9.75">
      <c r="A24" s="120">
        <v>0.40763888888889</v>
      </c>
      <c r="B24" s="47">
        <v>14</v>
      </c>
      <c r="C24" s="48" t="s">
        <v>81</v>
      </c>
      <c r="D24" s="68" t="s">
        <v>118</v>
      </c>
      <c r="E24" s="45"/>
      <c r="F24" s="120">
        <v>0.459722222222222</v>
      </c>
      <c r="G24" s="74">
        <v>130</v>
      </c>
      <c r="H24" s="48" t="s">
        <v>200</v>
      </c>
      <c r="I24" s="68" t="s">
        <v>117</v>
      </c>
      <c r="M24" s="140">
        <v>105</v>
      </c>
      <c r="N24" s="47">
        <v>14</v>
      </c>
      <c r="O24" s="48" t="s">
        <v>81</v>
      </c>
      <c r="P24" s="48" t="s">
        <v>118</v>
      </c>
      <c r="Q24" s="280">
        <v>0.12256934027777737</v>
      </c>
    </row>
    <row r="25" spans="1:17" s="39" customFormat="1" ht="9.75">
      <c r="A25" s="120">
        <v>0.408333333333334</v>
      </c>
      <c r="B25" s="47">
        <v>235</v>
      </c>
      <c r="C25" s="48" t="s">
        <v>232</v>
      </c>
      <c r="D25" s="68" t="s">
        <v>53</v>
      </c>
      <c r="E25" s="45"/>
      <c r="F25" s="120">
        <v>0.460416666666667</v>
      </c>
      <c r="G25" s="74">
        <v>68</v>
      </c>
      <c r="H25" s="48" t="s">
        <v>167</v>
      </c>
      <c r="I25" s="68" t="s">
        <v>120</v>
      </c>
      <c r="M25" s="142">
        <v>104</v>
      </c>
      <c r="N25" s="47">
        <v>235</v>
      </c>
      <c r="O25" s="48" t="s">
        <v>232</v>
      </c>
      <c r="P25" s="48" t="s">
        <v>53</v>
      </c>
      <c r="Q25" s="280">
        <v>0.1225578587962963</v>
      </c>
    </row>
    <row r="26" spans="1:17" s="39" customFormat="1" ht="9.75">
      <c r="A26" s="120">
        <v>0.409027777777779</v>
      </c>
      <c r="B26" s="47">
        <v>112</v>
      </c>
      <c r="C26" s="48" t="s">
        <v>186</v>
      </c>
      <c r="D26" s="68" t="s">
        <v>118</v>
      </c>
      <c r="E26" s="45"/>
      <c r="F26" s="120">
        <v>0.461111111111111</v>
      </c>
      <c r="G26" s="74">
        <v>121</v>
      </c>
      <c r="H26" s="48" t="s">
        <v>193</v>
      </c>
      <c r="I26" s="68" t="s">
        <v>51</v>
      </c>
      <c r="M26" s="140">
        <v>103</v>
      </c>
      <c r="N26" s="47">
        <v>112</v>
      </c>
      <c r="O26" s="48" t="s">
        <v>186</v>
      </c>
      <c r="P26" s="48" t="s">
        <v>118</v>
      </c>
      <c r="Q26" s="280">
        <v>0.12254199074074033</v>
      </c>
    </row>
    <row r="27" spans="1:17" s="39" customFormat="1" ht="9.75">
      <c r="A27" s="120">
        <v>0.409722222222223</v>
      </c>
      <c r="B27" s="47">
        <v>208</v>
      </c>
      <c r="C27" s="48" t="s">
        <v>209</v>
      </c>
      <c r="D27" s="68" t="s">
        <v>124</v>
      </c>
      <c r="E27" s="45"/>
      <c r="F27" s="120">
        <v>0.461805555555555</v>
      </c>
      <c r="G27" s="74">
        <v>24</v>
      </c>
      <c r="H27" s="48" t="s">
        <v>66</v>
      </c>
      <c r="I27" s="68" t="s">
        <v>68</v>
      </c>
      <c r="M27" s="140">
        <v>102</v>
      </c>
      <c r="N27" s="47">
        <v>208</v>
      </c>
      <c r="O27" s="48" t="s">
        <v>209</v>
      </c>
      <c r="P27" s="48" t="s">
        <v>124</v>
      </c>
      <c r="Q27" s="280">
        <v>0.1224988425925926</v>
      </c>
    </row>
    <row r="28" spans="1:17" s="39" customFormat="1" ht="9.75">
      <c r="A28" s="120">
        <v>0.410416666666668</v>
      </c>
      <c r="B28" s="47">
        <v>101</v>
      </c>
      <c r="C28" s="48" t="s">
        <v>181</v>
      </c>
      <c r="D28" s="68" t="s">
        <v>122</v>
      </c>
      <c r="E28" s="45"/>
      <c r="F28" s="120">
        <v>0.4625</v>
      </c>
      <c r="G28" s="74">
        <v>47</v>
      </c>
      <c r="H28" s="48" t="s">
        <v>153</v>
      </c>
      <c r="I28" s="68" t="s">
        <v>53</v>
      </c>
      <c r="M28" s="142">
        <v>101</v>
      </c>
      <c r="N28" s="47">
        <v>101</v>
      </c>
      <c r="O28" s="48" t="s">
        <v>181</v>
      </c>
      <c r="P28" s="48" t="s">
        <v>122</v>
      </c>
      <c r="Q28" s="280">
        <v>0.12248359953703704</v>
      </c>
    </row>
    <row r="29" spans="1:17" s="39" customFormat="1" ht="9.75">
      <c r="A29" s="120">
        <v>0.411111111111112</v>
      </c>
      <c r="B29" s="47">
        <v>108</v>
      </c>
      <c r="C29" s="48" t="s">
        <v>93</v>
      </c>
      <c r="D29" s="68" t="s">
        <v>64</v>
      </c>
      <c r="E29" s="45"/>
      <c r="F29" s="120">
        <v>0.463194444444444</v>
      </c>
      <c r="G29" s="74">
        <v>27</v>
      </c>
      <c r="H29" s="48" t="s">
        <v>143</v>
      </c>
      <c r="I29" s="68" t="s">
        <v>71</v>
      </c>
      <c r="M29" s="140">
        <v>100</v>
      </c>
      <c r="N29" s="47">
        <v>108</v>
      </c>
      <c r="O29" s="48" t="s">
        <v>93</v>
      </c>
      <c r="P29" s="48" t="s">
        <v>64</v>
      </c>
      <c r="Q29" s="280">
        <v>0.12244501157407367</v>
      </c>
    </row>
    <row r="30" spans="1:17" s="39" customFormat="1" ht="9.75">
      <c r="A30" s="120">
        <v>0.411805555555557</v>
      </c>
      <c r="B30" s="47">
        <v>131</v>
      </c>
      <c r="C30" s="48" t="s">
        <v>242</v>
      </c>
      <c r="D30" s="68" t="s">
        <v>64</v>
      </c>
      <c r="E30" s="45"/>
      <c r="F30" s="120">
        <v>0.463888888888889</v>
      </c>
      <c r="G30" s="74">
        <v>117</v>
      </c>
      <c r="H30" s="48" t="s">
        <v>101</v>
      </c>
      <c r="I30" s="68" t="s">
        <v>71</v>
      </c>
      <c r="M30" s="140">
        <v>99</v>
      </c>
      <c r="N30" s="47">
        <v>131</v>
      </c>
      <c r="O30" s="48" t="s">
        <v>242</v>
      </c>
      <c r="P30" s="48" t="s">
        <v>64</v>
      </c>
      <c r="Q30" s="280">
        <v>0.1224255787037037</v>
      </c>
    </row>
    <row r="31" spans="1:17" s="39" customFormat="1" ht="9.75">
      <c r="A31" s="120">
        <v>0.412500000000001</v>
      </c>
      <c r="B31" s="47">
        <v>60</v>
      </c>
      <c r="C31" s="48" t="s">
        <v>161</v>
      </c>
      <c r="D31" s="68" t="s">
        <v>126</v>
      </c>
      <c r="E31" s="45"/>
      <c r="F31" s="120">
        <v>0.464583333333333</v>
      </c>
      <c r="G31" s="74">
        <v>26</v>
      </c>
      <c r="H31" s="48" t="s">
        <v>73</v>
      </c>
      <c r="I31" s="68" t="s">
        <v>71</v>
      </c>
      <c r="M31" s="142">
        <v>98</v>
      </c>
      <c r="N31" s="47">
        <v>60</v>
      </c>
      <c r="O31" s="48" t="s">
        <v>161</v>
      </c>
      <c r="P31" s="48" t="s">
        <v>126</v>
      </c>
      <c r="Q31" s="280">
        <v>0.122335625</v>
      </c>
    </row>
    <row r="32" spans="1:17" s="39" customFormat="1" ht="9.75">
      <c r="A32" s="120">
        <v>0.413194444444446</v>
      </c>
      <c r="B32" s="47">
        <v>128</v>
      </c>
      <c r="C32" s="48" t="s">
        <v>198</v>
      </c>
      <c r="D32" s="68" t="s">
        <v>107</v>
      </c>
      <c r="E32" s="45"/>
      <c r="F32" s="120">
        <v>0.465277777777778</v>
      </c>
      <c r="G32" s="74">
        <v>72</v>
      </c>
      <c r="H32" s="48" t="s">
        <v>170</v>
      </c>
      <c r="I32" s="68" t="s">
        <v>125</v>
      </c>
      <c r="M32" s="140">
        <v>97</v>
      </c>
      <c r="N32" s="47">
        <v>128</v>
      </c>
      <c r="O32" s="48" t="s">
        <v>198</v>
      </c>
      <c r="P32" s="48" t="s">
        <v>107</v>
      </c>
      <c r="Q32" s="280">
        <v>0.12229354166666669</v>
      </c>
    </row>
    <row r="33" spans="1:17" s="39" customFormat="1" ht="9.75">
      <c r="A33" s="120">
        <v>0.41388888888889</v>
      </c>
      <c r="B33" s="47">
        <v>3</v>
      </c>
      <c r="C33" s="48" t="s">
        <v>65</v>
      </c>
      <c r="D33" s="68" t="s">
        <v>45</v>
      </c>
      <c r="E33" s="45"/>
      <c r="F33" s="120">
        <v>0.465972222222222</v>
      </c>
      <c r="G33" s="74">
        <v>73</v>
      </c>
      <c r="H33" s="48" t="s">
        <v>195</v>
      </c>
      <c r="I33" s="68" t="s">
        <v>125</v>
      </c>
      <c r="M33" s="140">
        <v>96</v>
      </c>
      <c r="N33" s="47">
        <v>3</v>
      </c>
      <c r="O33" s="48" t="s">
        <v>65</v>
      </c>
      <c r="P33" s="48" t="s">
        <v>45</v>
      </c>
      <c r="Q33" s="280">
        <v>0.12227710648148148</v>
      </c>
    </row>
    <row r="34" spans="1:17" s="39" customFormat="1" ht="9.75">
      <c r="A34" s="120">
        <v>0.414583333333335</v>
      </c>
      <c r="B34" s="47">
        <v>29</v>
      </c>
      <c r="C34" s="48" t="s">
        <v>74</v>
      </c>
      <c r="D34" s="68" t="s">
        <v>71</v>
      </c>
      <c r="E34" s="45"/>
      <c r="F34" s="120">
        <v>0.466666666666667</v>
      </c>
      <c r="G34" s="74">
        <v>9</v>
      </c>
      <c r="H34" s="48" t="s">
        <v>134</v>
      </c>
      <c r="I34" s="68" t="s">
        <v>117</v>
      </c>
      <c r="M34" s="142">
        <v>95</v>
      </c>
      <c r="N34" s="47">
        <v>29</v>
      </c>
      <c r="O34" s="48" t="s">
        <v>74</v>
      </c>
      <c r="P34" s="48" t="s">
        <v>71</v>
      </c>
      <c r="Q34" s="280">
        <v>0.12226076388888849</v>
      </c>
    </row>
    <row r="35" spans="1:17" s="39" customFormat="1" ht="9.75">
      <c r="A35" s="120">
        <v>0.415277777777779</v>
      </c>
      <c r="B35" s="47">
        <v>224</v>
      </c>
      <c r="C35" s="48" t="s">
        <v>221</v>
      </c>
      <c r="D35" s="68" t="s">
        <v>68</v>
      </c>
      <c r="E35" s="45"/>
      <c r="F35" s="120">
        <v>0.467361111111111</v>
      </c>
      <c r="G35" s="74">
        <v>41</v>
      </c>
      <c r="H35" s="48" t="s">
        <v>104</v>
      </c>
      <c r="I35" s="68" t="s">
        <v>64</v>
      </c>
      <c r="M35" s="140">
        <v>94</v>
      </c>
      <c r="N35" s="47">
        <v>224</v>
      </c>
      <c r="O35" s="48" t="s">
        <v>221</v>
      </c>
      <c r="P35" s="48" t="s">
        <v>68</v>
      </c>
      <c r="Q35" s="280">
        <v>0.1222472337962963</v>
      </c>
    </row>
    <row r="36" spans="1:17" s="39" customFormat="1" ht="9.75">
      <c r="A36" s="120">
        <v>0.415972222222224</v>
      </c>
      <c r="B36" s="47">
        <v>129</v>
      </c>
      <c r="C36" s="48" t="s">
        <v>199</v>
      </c>
      <c r="D36" s="68" t="s">
        <v>175</v>
      </c>
      <c r="E36" s="45"/>
      <c r="F36" s="120">
        <v>0.468055555555556</v>
      </c>
      <c r="G36" s="74">
        <v>13</v>
      </c>
      <c r="H36" s="48" t="s">
        <v>80</v>
      </c>
      <c r="I36" s="68" t="s">
        <v>118</v>
      </c>
      <c r="M36" s="140">
        <v>93</v>
      </c>
      <c r="N36" s="47">
        <v>129</v>
      </c>
      <c r="O36" s="48" t="s">
        <v>199</v>
      </c>
      <c r="P36" s="48" t="s">
        <v>175</v>
      </c>
      <c r="Q36" s="280">
        <v>0.12207140046296296</v>
      </c>
    </row>
    <row r="37" spans="1:17" s="52" customFormat="1" ht="9.75">
      <c r="A37" s="120">
        <v>0.416666666666668</v>
      </c>
      <c r="B37" s="47">
        <v>19</v>
      </c>
      <c r="C37" s="48" t="s">
        <v>67</v>
      </c>
      <c r="D37" s="68" t="s">
        <v>68</v>
      </c>
      <c r="E37" s="45"/>
      <c r="F37" s="120">
        <v>0.46875</v>
      </c>
      <c r="G37" s="74">
        <v>63</v>
      </c>
      <c r="H37" s="48" t="s">
        <v>164</v>
      </c>
      <c r="I37" s="68" t="s">
        <v>107</v>
      </c>
      <c r="M37" s="142">
        <v>92</v>
      </c>
      <c r="N37" s="47">
        <v>19</v>
      </c>
      <c r="O37" s="48" t="s">
        <v>67</v>
      </c>
      <c r="P37" s="48" t="s">
        <v>68</v>
      </c>
      <c r="Q37" s="280">
        <v>0.12169693287037038</v>
      </c>
    </row>
    <row r="38" spans="1:17" s="39" customFormat="1" ht="9.75">
      <c r="A38" s="120">
        <v>0.417361111111113</v>
      </c>
      <c r="B38" s="47">
        <v>40</v>
      </c>
      <c r="C38" s="48" t="s">
        <v>44</v>
      </c>
      <c r="D38" s="68" t="s">
        <v>64</v>
      </c>
      <c r="E38" s="45"/>
      <c r="F38" s="120">
        <v>0.469444444444444</v>
      </c>
      <c r="G38" s="74">
        <v>37</v>
      </c>
      <c r="H38" s="48" t="s">
        <v>149</v>
      </c>
      <c r="I38" s="68" t="s">
        <v>48</v>
      </c>
      <c r="M38" s="140">
        <v>91</v>
      </c>
      <c r="N38" s="47">
        <v>40</v>
      </c>
      <c r="O38" s="48" t="s">
        <v>44</v>
      </c>
      <c r="P38" s="48" t="s">
        <v>64</v>
      </c>
      <c r="Q38" s="280">
        <v>0.12142381944444446</v>
      </c>
    </row>
    <row r="39" spans="1:17" s="39" customFormat="1" ht="9.75">
      <c r="A39" s="120">
        <v>0.418055555555557</v>
      </c>
      <c r="B39" s="47">
        <v>237</v>
      </c>
      <c r="C39" s="48" t="s">
        <v>234</v>
      </c>
      <c r="D39" s="68" t="s">
        <v>235</v>
      </c>
      <c r="E39" s="45"/>
      <c r="F39" s="120">
        <v>0.470138888888889</v>
      </c>
      <c r="G39" s="74">
        <v>43</v>
      </c>
      <c r="H39" s="48" t="s">
        <v>152</v>
      </c>
      <c r="I39" s="68" t="s">
        <v>64</v>
      </c>
      <c r="M39" s="140">
        <v>90</v>
      </c>
      <c r="N39" s="47">
        <v>237</v>
      </c>
      <c r="O39" s="48" t="s">
        <v>234</v>
      </c>
      <c r="P39" s="48" t="s">
        <v>235</v>
      </c>
      <c r="Q39" s="280">
        <v>0.1212076388888889</v>
      </c>
    </row>
    <row r="40" spans="1:17" s="39" customFormat="1" ht="9.75">
      <c r="A40" s="120">
        <v>0.418750000000002</v>
      </c>
      <c r="B40" s="47">
        <v>114</v>
      </c>
      <c r="C40" s="48" t="s">
        <v>85</v>
      </c>
      <c r="D40" s="68" t="s">
        <v>115</v>
      </c>
      <c r="E40" s="45"/>
      <c r="F40" s="120">
        <v>0.470833333333333</v>
      </c>
      <c r="G40" s="74">
        <v>66</v>
      </c>
      <c r="H40" s="48" t="s">
        <v>79</v>
      </c>
      <c r="I40" s="68" t="s">
        <v>55</v>
      </c>
      <c r="M40" s="142">
        <v>89</v>
      </c>
      <c r="N40" s="47">
        <v>114</v>
      </c>
      <c r="O40" s="48" t="s">
        <v>85</v>
      </c>
      <c r="P40" s="48" t="s">
        <v>115</v>
      </c>
      <c r="Q40" s="280">
        <v>0.12116422453703704</v>
      </c>
    </row>
    <row r="41" spans="1:17" s="39" customFormat="1" ht="9.75">
      <c r="A41" s="120">
        <v>0.419444444444446</v>
      </c>
      <c r="B41" s="47">
        <v>70</v>
      </c>
      <c r="C41" s="48" t="s">
        <v>76</v>
      </c>
      <c r="D41" s="68" t="s">
        <v>77</v>
      </c>
      <c r="E41" s="45"/>
      <c r="F41" s="120">
        <v>0.471527777777778</v>
      </c>
      <c r="G41" s="74">
        <v>44</v>
      </c>
      <c r="H41" s="48" t="s">
        <v>60</v>
      </c>
      <c r="I41" s="68" t="s">
        <v>53</v>
      </c>
      <c r="M41" s="140">
        <v>88</v>
      </c>
      <c r="N41" s="47">
        <v>70</v>
      </c>
      <c r="O41" s="48" t="s">
        <v>76</v>
      </c>
      <c r="P41" s="48" t="s">
        <v>77</v>
      </c>
      <c r="Q41" s="280">
        <v>0.12112533564814813</v>
      </c>
    </row>
    <row r="42" spans="1:17" s="39" customFormat="1" ht="9.75">
      <c r="A42" s="120">
        <v>0.420138888888891</v>
      </c>
      <c r="B42" s="47">
        <v>56</v>
      </c>
      <c r="C42" s="48" t="s">
        <v>157</v>
      </c>
      <c r="D42" s="68" t="s">
        <v>123</v>
      </c>
      <c r="E42" s="45"/>
      <c r="F42" s="120">
        <v>0.472222222222222</v>
      </c>
      <c r="G42" s="74">
        <v>77</v>
      </c>
      <c r="H42" s="48" t="s">
        <v>173</v>
      </c>
      <c r="I42" s="68" t="s">
        <v>75</v>
      </c>
      <c r="M42" s="140">
        <v>87</v>
      </c>
      <c r="N42" s="47">
        <v>56</v>
      </c>
      <c r="O42" s="48" t="s">
        <v>157</v>
      </c>
      <c r="P42" s="48" t="s">
        <v>123</v>
      </c>
      <c r="Q42" s="280">
        <v>0.12107646990740742</v>
      </c>
    </row>
    <row r="43" spans="1:17" s="39" customFormat="1" ht="9.75">
      <c r="A43" s="120">
        <v>0.420833333333335</v>
      </c>
      <c r="B43" s="47">
        <v>118</v>
      </c>
      <c r="C43" s="48" t="s">
        <v>190</v>
      </c>
      <c r="D43" s="68" t="s">
        <v>71</v>
      </c>
      <c r="E43" s="45"/>
      <c r="F43" s="120">
        <v>0.472916666666667</v>
      </c>
      <c r="G43" s="74">
        <v>6</v>
      </c>
      <c r="H43" s="48" t="s">
        <v>131</v>
      </c>
      <c r="I43" s="68" t="s">
        <v>117</v>
      </c>
      <c r="M43" s="142">
        <v>86</v>
      </c>
      <c r="N43" s="47">
        <v>118</v>
      </c>
      <c r="O43" s="48" t="s">
        <v>190</v>
      </c>
      <c r="P43" s="48" t="s">
        <v>71</v>
      </c>
      <c r="Q43" s="280">
        <v>0.12095771990740742</v>
      </c>
    </row>
    <row r="44" spans="1:17" s="39" customFormat="1" ht="9.75">
      <c r="A44" s="120">
        <v>0.42152777777778</v>
      </c>
      <c r="B44" s="47">
        <v>217</v>
      </c>
      <c r="C44" s="48" t="s">
        <v>217</v>
      </c>
      <c r="D44" s="68" t="s">
        <v>64</v>
      </c>
      <c r="E44" s="45"/>
      <c r="F44" s="120">
        <v>0.473611111111111</v>
      </c>
      <c r="G44" s="74">
        <v>34</v>
      </c>
      <c r="H44" s="48" t="s">
        <v>146</v>
      </c>
      <c r="I44" s="68" t="s">
        <v>121</v>
      </c>
      <c r="M44" s="140">
        <v>85</v>
      </c>
      <c r="N44" s="47">
        <v>217</v>
      </c>
      <c r="O44" s="48" t="s">
        <v>217</v>
      </c>
      <c r="P44" s="48" t="s">
        <v>64</v>
      </c>
      <c r="Q44" s="280">
        <v>0.12084633101851852</v>
      </c>
    </row>
    <row r="45" spans="1:17" s="39" customFormat="1" ht="9.75">
      <c r="A45" s="120">
        <v>0.422222222222224</v>
      </c>
      <c r="B45" s="47">
        <v>2</v>
      </c>
      <c r="C45" s="48" t="s">
        <v>57</v>
      </c>
      <c r="D45" s="68" t="s">
        <v>45</v>
      </c>
      <c r="E45" s="45"/>
      <c r="F45" s="120">
        <v>0.474305555555555</v>
      </c>
      <c r="G45" s="74">
        <v>32</v>
      </c>
      <c r="H45" s="48" t="s">
        <v>91</v>
      </c>
      <c r="I45" s="68" t="s">
        <v>121</v>
      </c>
      <c r="M45" s="140">
        <v>84</v>
      </c>
      <c r="N45" s="47">
        <v>2</v>
      </c>
      <c r="O45" s="48" t="s">
        <v>57</v>
      </c>
      <c r="P45" s="48" t="s">
        <v>45</v>
      </c>
      <c r="Q45" s="280">
        <v>0.12083217592592593</v>
      </c>
    </row>
    <row r="46" spans="1:17" s="39" customFormat="1" ht="9.75">
      <c r="A46" s="120">
        <v>0.422916666666669</v>
      </c>
      <c r="B46" s="47">
        <v>113</v>
      </c>
      <c r="C46" s="48" t="s">
        <v>187</v>
      </c>
      <c r="D46" s="68" t="s">
        <v>115</v>
      </c>
      <c r="E46" s="45"/>
      <c r="F46" s="120">
        <v>0.475</v>
      </c>
      <c r="G46" s="74">
        <v>76</v>
      </c>
      <c r="H46" s="48" t="s">
        <v>171</v>
      </c>
      <c r="I46" s="68" t="s">
        <v>172</v>
      </c>
      <c r="M46" s="142">
        <v>83</v>
      </c>
      <c r="N46" s="47">
        <v>113</v>
      </c>
      <c r="O46" s="48" t="s">
        <v>187</v>
      </c>
      <c r="P46" s="48" t="s">
        <v>115</v>
      </c>
      <c r="Q46" s="280">
        <v>0.12082671296296296</v>
      </c>
    </row>
    <row r="47" spans="1:17" s="39" customFormat="1" ht="9.75">
      <c r="A47" s="120">
        <v>0.423611111111113</v>
      </c>
      <c r="B47" s="47">
        <v>109</v>
      </c>
      <c r="C47" s="48" t="s">
        <v>184</v>
      </c>
      <c r="D47" s="68" t="s">
        <v>64</v>
      </c>
      <c r="E47" s="45"/>
      <c r="F47" s="120">
        <v>0.475694444444444</v>
      </c>
      <c r="G47" s="74">
        <v>25</v>
      </c>
      <c r="H47" s="48" t="s">
        <v>94</v>
      </c>
      <c r="I47" s="68" t="s">
        <v>71</v>
      </c>
      <c r="M47" s="140">
        <v>82</v>
      </c>
      <c r="N47" s="47">
        <v>109</v>
      </c>
      <c r="O47" s="48" t="s">
        <v>184</v>
      </c>
      <c r="P47" s="48" t="s">
        <v>64</v>
      </c>
      <c r="Q47" s="280">
        <v>0.1208250462962963</v>
      </c>
    </row>
    <row r="48" spans="1:17" s="39" customFormat="1" ht="9.75">
      <c r="A48" s="120">
        <v>0.424305555555558</v>
      </c>
      <c r="B48" s="47">
        <v>125</v>
      </c>
      <c r="C48" s="48" t="s">
        <v>196</v>
      </c>
      <c r="D48" s="68" t="s">
        <v>75</v>
      </c>
      <c r="E48" s="45"/>
      <c r="F48" s="120">
        <v>0.476388888888889</v>
      </c>
      <c r="G48" s="74">
        <v>51</v>
      </c>
      <c r="H48" s="48" t="s">
        <v>155</v>
      </c>
      <c r="I48" s="68" t="s">
        <v>51</v>
      </c>
      <c r="M48" s="140">
        <v>81</v>
      </c>
      <c r="N48" s="47">
        <v>125</v>
      </c>
      <c r="O48" s="48" t="s">
        <v>196</v>
      </c>
      <c r="P48" s="48" t="s">
        <v>75</v>
      </c>
      <c r="Q48" s="280">
        <v>0.12082128472222223</v>
      </c>
    </row>
    <row r="49" spans="1:17" s="39" customFormat="1" ht="9.75">
      <c r="A49" s="120">
        <v>0.425000000000002</v>
      </c>
      <c r="B49" s="47">
        <v>203</v>
      </c>
      <c r="C49" s="48" t="s">
        <v>204</v>
      </c>
      <c r="D49" s="68" t="s">
        <v>203</v>
      </c>
      <c r="E49" s="45"/>
      <c r="F49" s="120">
        <v>0.477083333333333</v>
      </c>
      <c r="G49" s="74">
        <v>10</v>
      </c>
      <c r="H49" s="48" t="s">
        <v>135</v>
      </c>
      <c r="I49" s="68" t="s">
        <v>117</v>
      </c>
      <c r="M49" s="142">
        <v>80</v>
      </c>
      <c r="N49" s="47">
        <v>203</v>
      </c>
      <c r="O49" s="48" t="s">
        <v>204</v>
      </c>
      <c r="P49" s="48" t="s">
        <v>203</v>
      </c>
      <c r="Q49" s="280">
        <v>0.12077653935185186</v>
      </c>
    </row>
    <row r="50" spans="1:17" s="39" customFormat="1" ht="9.75">
      <c r="A50" s="120">
        <v>0.425694444444447</v>
      </c>
      <c r="B50" s="47">
        <v>223</v>
      </c>
      <c r="C50" s="48" t="s">
        <v>239</v>
      </c>
      <c r="D50" s="68" t="s">
        <v>115</v>
      </c>
      <c r="E50" s="45"/>
      <c r="F50" s="120">
        <v>0.477777777777778</v>
      </c>
      <c r="G50" s="318">
        <v>1</v>
      </c>
      <c r="H50" s="282" t="s">
        <v>54</v>
      </c>
      <c r="I50" s="321" t="s">
        <v>45</v>
      </c>
      <c r="M50" s="140">
        <v>79</v>
      </c>
      <c r="N50" s="47">
        <v>223</v>
      </c>
      <c r="O50" s="48" t="s">
        <v>239</v>
      </c>
      <c r="P50" s="48" t="s">
        <v>115</v>
      </c>
      <c r="Q50" s="280">
        <v>0.12076480324074075</v>
      </c>
    </row>
    <row r="51" spans="1:17" s="39" customFormat="1" ht="9.75">
      <c r="A51" s="120">
        <v>0.426388888888891</v>
      </c>
      <c r="B51" s="47">
        <v>46</v>
      </c>
      <c r="C51" s="48" t="s">
        <v>61</v>
      </c>
      <c r="D51" s="68" t="s">
        <v>53</v>
      </c>
      <c r="E51" s="45"/>
      <c r="F51" s="120">
        <v>0.478472222222222</v>
      </c>
      <c r="G51" s="74">
        <v>16</v>
      </c>
      <c r="H51" s="48" t="s">
        <v>83</v>
      </c>
      <c r="I51" s="68" t="s">
        <v>118</v>
      </c>
      <c r="M51" s="140">
        <v>78</v>
      </c>
      <c r="N51" s="47">
        <v>46</v>
      </c>
      <c r="O51" s="48" t="s">
        <v>61</v>
      </c>
      <c r="P51" s="48" t="s">
        <v>53</v>
      </c>
      <c r="Q51" s="280">
        <v>0.1207288425925926</v>
      </c>
    </row>
    <row r="52" spans="1:17" s="39" customFormat="1" ht="9.75">
      <c r="A52" s="120">
        <v>0.427083333333336</v>
      </c>
      <c r="B52" s="47">
        <v>122</v>
      </c>
      <c r="C52" s="48" t="s">
        <v>194</v>
      </c>
      <c r="D52" s="68" t="s">
        <v>119</v>
      </c>
      <c r="E52" s="45"/>
      <c r="F52" s="120">
        <v>0.479166666666667</v>
      </c>
      <c r="G52" s="74">
        <v>12</v>
      </c>
      <c r="H52" s="48" t="s">
        <v>137</v>
      </c>
      <c r="I52" s="68" t="s">
        <v>117</v>
      </c>
      <c r="M52" s="142">
        <v>77</v>
      </c>
      <c r="N52" s="47">
        <v>122</v>
      </c>
      <c r="O52" s="48" t="s">
        <v>194</v>
      </c>
      <c r="P52" s="48" t="s">
        <v>119</v>
      </c>
      <c r="Q52" s="280">
        <v>0.12072738425925926</v>
      </c>
    </row>
    <row r="53" spans="1:17" s="39" customFormat="1" ht="9.75">
      <c r="A53" s="120">
        <v>0.42777777777778</v>
      </c>
      <c r="B53" s="47">
        <v>232</v>
      </c>
      <c r="C53" s="48" t="s">
        <v>229</v>
      </c>
      <c r="D53" s="68" t="s">
        <v>43</v>
      </c>
      <c r="E53" s="45"/>
      <c r="F53" s="120">
        <v>0.479861111111111</v>
      </c>
      <c r="G53" s="74">
        <v>31</v>
      </c>
      <c r="H53" s="48" t="s">
        <v>144</v>
      </c>
      <c r="I53" s="68" t="s">
        <v>121</v>
      </c>
      <c r="M53" s="140">
        <v>76</v>
      </c>
      <c r="N53" s="47">
        <v>232</v>
      </c>
      <c r="O53" s="48" t="s">
        <v>229</v>
      </c>
      <c r="P53" s="48" t="s">
        <v>43</v>
      </c>
      <c r="Q53" s="280">
        <v>0.12072185185185186</v>
      </c>
    </row>
    <row r="54" spans="1:17" s="39" customFormat="1" ht="9.75">
      <c r="A54" s="120">
        <v>0.428472222222225</v>
      </c>
      <c r="B54" s="47">
        <v>225</v>
      </c>
      <c r="C54" s="48" t="s">
        <v>222</v>
      </c>
      <c r="D54" s="68" t="s">
        <v>68</v>
      </c>
      <c r="E54" s="45"/>
      <c r="F54" s="120">
        <v>0.480555555555556</v>
      </c>
      <c r="G54" s="286"/>
      <c r="H54" s="287" t="e">
        <f>VLOOKUP(G54,#REF!,2,FALSE)</f>
        <v>#REF!</v>
      </c>
      <c r="I54" s="288" t="e">
        <f>VLOOKUP(H54,#REF!,2,FALSE)</f>
        <v>#REF!</v>
      </c>
      <c r="M54" s="140">
        <v>75</v>
      </c>
      <c r="N54" s="47">
        <v>225</v>
      </c>
      <c r="O54" s="48" t="s">
        <v>222</v>
      </c>
      <c r="P54" s="48" t="s">
        <v>68</v>
      </c>
      <c r="Q54" s="280">
        <v>0.12072105324074074</v>
      </c>
    </row>
    <row r="55" spans="1:17" s="39" customFormat="1" ht="9.75">
      <c r="A55" s="120">
        <v>0.429166666666669</v>
      </c>
      <c r="B55" s="47">
        <v>106</v>
      </c>
      <c r="C55" s="48" t="s">
        <v>240</v>
      </c>
      <c r="D55" s="68" t="s">
        <v>43</v>
      </c>
      <c r="E55" s="45"/>
      <c r="F55" s="120">
        <v>0.48125</v>
      </c>
      <c r="G55" s="286"/>
      <c r="H55" s="287" t="e">
        <f>VLOOKUP(G55,#REF!,2,FALSE)</f>
        <v>#REF!</v>
      </c>
      <c r="I55" s="288" t="e">
        <f>VLOOKUP(H55,#REF!,2,FALSE)</f>
        <v>#REF!</v>
      </c>
      <c r="M55" s="142">
        <v>74</v>
      </c>
      <c r="N55" s="47">
        <v>106</v>
      </c>
      <c r="O55" s="48" t="s">
        <v>240</v>
      </c>
      <c r="P55" s="48" t="s">
        <v>43</v>
      </c>
      <c r="Q55" s="280">
        <v>0.12071030092592593</v>
      </c>
    </row>
    <row r="56" spans="1:17" s="39" customFormat="1" ht="9.75">
      <c r="A56" s="120">
        <v>0.429861111111114</v>
      </c>
      <c r="B56" s="47">
        <v>50</v>
      </c>
      <c r="C56" s="48" t="s">
        <v>52</v>
      </c>
      <c r="D56" s="68" t="s">
        <v>43</v>
      </c>
      <c r="E56" s="45"/>
      <c r="F56" s="120">
        <v>0.481944444444444</v>
      </c>
      <c r="G56" s="286"/>
      <c r="H56" s="287" t="e">
        <f>VLOOKUP(G56,#REF!,2,FALSE)</f>
        <v>#REF!</v>
      </c>
      <c r="I56" s="288" t="e">
        <f>VLOOKUP(H56,#REF!,2,FALSE)</f>
        <v>#REF!</v>
      </c>
      <c r="M56" s="140">
        <v>73</v>
      </c>
      <c r="N56" s="47">
        <v>50</v>
      </c>
      <c r="O56" s="48" t="s">
        <v>52</v>
      </c>
      <c r="P56" s="48" t="s">
        <v>43</v>
      </c>
      <c r="Q56" s="280">
        <v>0.1207088425925926</v>
      </c>
    </row>
    <row r="57" spans="1:17" s="39" customFormat="1" ht="9.75">
      <c r="A57" s="120">
        <v>0.430555555555558</v>
      </c>
      <c r="B57" s="47">
        <v>48</v>
      </c>
      <c r="C57" s="48" t="s">
        <v>84</v>
      </c>
      <c r="D57" s="68" t="s">
        <v>43</v>
      </c>
      <c r="E57" s="45"/>
      <c r="F57" s="120">
        <v>0.482638888888889</v>
      </c>
      <c r="G57" s="286"/>
      <c r="H57" s="287" t="e">
        <f>VLOOKUP(G57,#REF!,2,FALSE)</f>
        <v>#REF!</v>
      </c>
      <c r="I57" s="288" t="e">
        <f>VLOOKUP(H57,#REF!,2,FALSE)</f>
        <v>#REF!</v>
      </c>
      <c r="M57" s="140">
        <v>72</v>
      </c>
      <c r="N57" s="47">
        <v>48</v>
      </c>
      <c r="O57" s="48" t="s">
        <v>84</v>
      </c>
      <c r="P57" s="48" t="s">
        <v>43</v>
      </c>
      <c r="Q57" s="280">
        <v>0.12070527777777779</v>
      </c>
    </row>
    <row r="58" spans="1:17" s="39" customFormat="1" ht="9.75">
      <c r="A58" s="120">
        <v>0.431250000000003</v>
      </c>
      <c r="B58" s="47">
        <v>15</v>
      </c>
      <c r="C58" s="48" t="s">
        <v>82</v>
      </c>
      <c r="D58" s="68" t="s">
        <v>118</v>
      </c>
      <c r="E58" s="45"/>
      <c r="F58" s="120">
        <v>0.483333333333333</v>
      </c>
      <c r="G58" s="286"/>
      <c r="H58" s="287" t="e">
        <f>VLOOKUP(G58,#REF!,2,FALSE)</f>
        <v>#REF!</v>
      </c>
      <c r="I58" s="288" t="e">
        <f>VLOOKUP(H58,#REF!,2,FALSE)</f>
        <v>#REF!</v>
      </c>
      <c r="M58" s="140">
        <v>71</v>
      </c>
      <c r="N58" s="47">
        <v>15</v>
      </c>
      <c r="O58" s="48" t="s">
        <v>82</v>
      </c>
      <c r="P58" s="48" t="s">
        <v>118</v>
      </c>
      <c r="Q58" s="280">
        <v>0.12066194444444445</v>
      </c>
    </row>
    <row r="59" spans="1:17" s="39" customFormat="1" ht="9.75">
      <c r="A59" s="120">
        <v>0.431944444444447</v>
      </c>
      <c r="B59" s="47">
        <v>78</v>
      </c>
      <c r="C59" s="48" t="s">
        <v>174</v>
      </c>
      <c r="D59" s="68" t="s">
        <v>175</v>
      </c>
      <c r="E59" s="45"/>
      <c r="F59" s="120">
        <v>0.484027777777778</v>
      </c>
      <c r="G59" s="286"/>
      <c r="H59" s="287" t="e">
        <f>VLOOKUP(G59,#REF!,2,FALSE)</f>
        <v>#REF!</v>
      </c>
      <c r="I59" s="288" t="e">
        <f>VLOOKUP(H59,#REF!,2,FALSE)</f>
        <v>#REF!</v>
      </c>
      <c r="M59" s="140">
        <v>70</v>
      </c>
      <c r="N59" s="47">
        <v>78</v>
      </c>
      <c r="O59" s="48" t="s">
        <v>174</v>
      </c>
      <c r="P59" s="48" t="s">
        <v>175</v>
      </c>
      <c r="Q59" s="280">
        <v>0.12065719907407407</v>
      </c>
    </row>
    <row r="60" spans="1:17" s="39" customFormat="1" ht="9.75">
      <c r="A60" s="120">
        <v>0.432638888888892</v>
      </c>
      <c r="B60" s="47">
        <v>228</v>
      </c>
      <c r="C60" s="48" t="s">
        <v>225</v>
      </c>
      <c r="D60" s="68" t="s">
        <v>119</v>
      </c>
      <c r="E60" s="45"/>
      <c r="F60" s="120">
        <v>0.484722222222222</v>
      </c>
      <c r="G60" s="286"/>
      <c r="H60" s="287" t="e">
        <f>VLOOKUP(G60,#REF!,2,FALSE)</f>
        <v>#REF!</v>
      </c>
      <c r="I60" s="288" t="e">
        <f>VLOOKUP(H60,#REF!,2,FALSE)</f>
        <v>#REF!</v>
      </c>
      <c r="M60" s="140">
        <v>69</v>
      </c>
      <c r="N60" s="47">
        <v>228</v>
      </c>
      <c r="O60" s="48" t="s">
        <v>225</v>
      </c>
      <c r="P60" s="48" t="s">
        <v>119</v>
      </c>
      <c r="Q60" s="280">
        <v>0.12065171296296297</v>
      </c>
    </row>
    <row r="61" spans="1:17" s="39" customFormat="1" ht="9.75">
      <c r="A61" s="120">
        <v>0.433333333333336</v>
      </c>
      <c r="B61" s="47">
        <v>115</v>
      </c>
      <c r="C61" s="48" t="s">
        <v>188</v>
      </c>
      <c r="D61" s="68" t="s">
        <v>55</v>
      </c>
      <c r="E61" s="45"/>
      <c r="F61" s="120">
        <v>0.485416666666667</v>
      </c>
      <c r="G61" s="286"/>
      <c r="H61" s="287" t="e">
        <f>VLOOKUP(G61,#REF!,2,FALSE)</f>
        <v>#REF!</v>
      </c>
      <c r="I61" s="288" t="e">
        <f>VLOOKUP(H61,#REF!,2,FALSE)</f>
        <v>#REF!</v>
      </c>
      <c r="M61" s="140">
        <v>68</v>
      </c>
      <c r="N61" s="47">
        <v>115</v>
      </c>
      <c r="O61" s="48" t="s">
        <v>188</v>
      </c>
      <c r="P61" s="48" t="s">
        <v>55</v>
      </c>
      <c r="Q61" s="280">
        <v>0.12064938657407408</v>
      </c>
    </row>
    <row r="62" spans="1:17" s="39" customFormat="1" ht="9.75">
      <c r="A62" s="120">
        <v>0.434027777777781</v>
      </c>
      <c r="B62" s="47">
        <v>104</v>
      </c>
      <c r="C62" s="48" t="s">
        <v>50</v>
      </c>
      <c r="D62" s="68" t="s">
        <v>43</v>
      </c>
      <c r="E62" s="45"/>
      <c r="F62" s="120">
        <v>0.486111111111111</v>
      </c>
      <c r="G62" s="286"/>
      <c r="H62" s="287" t="e">
        <f>VLOOKUP(G62,#REF!,2,FALSE)</f>
        <v>#REF!</v>
      </c>
      <c r="I62" s="288" t="e">
        <f>VLOOKUP(H62,#REF!,2,FALSE)</f>
        <v>#REF!</v>
      </c>
      <c r="M62" s="140">
        <v>67</v>
      </c>
      <c r="N62" s="47">
        <v>104</v>
      </c>
      <c r="O62" s="48" t="s">
        <v>50</v>
      </c>
      <c r="P62" s="48" t="s">
        <v>43</v>
      </c>
      <c r="Q62" s="280">
        <v>0.12064792824074075</v>
      </c>
    </row>
    <row r="63" spans="1:17" s="39" customFormat="1" ht="9.75">
      <c r="A63" s="120">
        <v>0.434722222222225</v>
      </c>
      <c r="B63" s="47">
        <v>28</v>
      </c>
      <c r="C63" s="48" t="s">
        <v>70</v>
      </c>
      <c r="D63" s="68" t="s">
        <v>71</v>
      </c>
      <c r="E63" s="45"/>
      <c r="F63" s="120">
        <v>0.486805555555555</v>
      </c>
      <c r="G63" s="286"/>
      <c r="H63" s="287" t="e">
        <f>VLOOKUP(G63,#REF!,2,FALSE)</f>
        <v>#REF!</v>
      </c>
      <c r="I63" s="288" t="e">
        <f>VLOOKUP(H63,#REF!,2,FALSE)</f>
        <v>#REF!</v>
      </c>
      <c r="M63" s="140">
        <v>66</v>
      </c>
      <c r="N63" s="47">
        <v>28</v>
      </c>
      <c r="O63" s="48" t="s">
        <v>70</v>
      </c>
      <c r="P63" s="48" t="s">
        <v>71</v>
      </c>
      <c r="Q63" s="280">
        <v>0.12064356481481482</v>
      </c>
    </row>
    <row r="64" spans="1:17" s="39" customFormat="1" ht="9.75">
      <c r="A64" s="120">
        <v>0.43541666666667</v>
      </c>
      <c r="B64" s="47">
        <v>71</v>
      </c>
      <c r="C64" s="48" t="s">
        <v>78</v>
      </c>
      <c r="D64" s="68" t="s">
        <v>77</v>
      </c>
      <c r="E64" s="45"/>
      <c r="F64" s="120">
        <v>0.4875</v>
      </c>
      <c r="G64" s="286"/>
      <c r="H64" s="287" t="e">
        <f>VLOOKUP(G64,#REF!,2,FALSE)</f>
        <v>#REF!</v>
      </c>
      <c r="I64" s="288" t="e">
        <f>VLOOKUP(H64,#REF!,2,FALSE)</f>
        <v>#REF!</v>
      </c>
      <c r="M64" s="140">
        <v>65</v>
      </c>
      <c r="N64" s="47">
        <v>71</v>
      </c>
      <c r="O64" s="48" t="s">
        <v>78</v>
      </c>
      <c r="P64" s="48" t="s">
        <v>77</v>
      </c>
      <c r="Q64" s="280">
        <v>0.12064181712962964</v>
      </c>
    </row>
    <row r="65" spans="1:17" s="39" customFormat="1" ht="9.75">
      <c r="A65" s="120">
        <v>0.436111111111114</v>
      </c>
      <c r="B65" s="47">
        <v>110</v>
      </c>
      <c r="C65" s="48" t="s">
        <v>185</v>
      </c>
      <c r="D65" s="68" t="s">
        <v>64</v>
      </c>
      <c r="E65" s="45"/>
      <c r="F65" s="120">
        <v>0.488194444444444</v>
      </c>
      <c r="G65" s="286" t="s">
        <v>7</v>
      </c>
      <c r="H65" s="287" t="e">
        <f>VLOOKUP(G65,#REF!,2,FALSE)</f>
        <v>#REF!</v>
      </c>
      <c r="I65" s="288" t="e">
        <f>VLOOKUP(H65,#REF!,2,FALSE)</f>
        <v>#REF!</v>
      </c>
      <c r="M65" s="140">
        <v>64</v>
      </c>
      <c r="N65" s="47">
        <v>110</v>
      </c>
      <c r="O65" s="48" t="s">
        <v>185</v>
      </c>
      <c r="P65" s="48" t="s">
        <v>64</v>
      </c>
      <c r="Q65" s="280">
        <v>0.1206350925925926</v>
      </c>
    </row>
    <row r="66" spans="1:17" s="39" customFormat="1" ht="9.75">
      <c r="A66" s="120">
        <v>0.436805555555559</v>
      </c>
      <c r="B66" s="47">
        <v>127</v>
      </c>
      <c r="C66" s="48" t="s">
        <v>197</v>
      </c>
      <c r="D66" s="68" t="s">
        <v>126</v>
      </c>
      <c r="E66" s="45"/>
      <c r="F66" s="120">
        <v>0.488888888888889</v>
      </c>
      <c r="G66" s="286"/>
      <c r="H66" s="287" t="e">
        <f>VLOOKUP(G66,#REF!,2,FALSE)</f>
        <v>#REF!</v>
      </c>
      <c r="I66" s="288" t="e">
        <f>VLOOKUP(H66,#REF!,2,FALSE)</f>
        <v>#REF!</v>
      </c>
      <c r="M66" s="140">
        <v>63</v>
      </c>
      <c r="N66" s="47">
        <v>127</v>
      </c>
      <c r="O66" s="48" t="s">
        <v>197</v>
      </c>
      <c r="P66" s="48" t="s">
        <v>126</v>
      </c>
      <c r="Q66" s="280">
        <v>0.12062726851851853</v>
      </c>
    </row>
    <row r="67" spans="1:17" ht="11.25">
      <c r="A67" s="120">
        <v>0.437500000000003</v>
      </c>
      <c r="B67" s="47">
        <v>79</v>
      </c>
      <c r="C67" s="48" t="s">
        <v>176</v>
      </c>
      <c r="D67" s="68" t="s">
        <v>177</v>
      </c>
      <c r="E67" s="45"/>
      <c r="F67" s="120">
        <v>0.489583333333333</v>
      </c>
      <c r="G67" s="289"/>
      <c r="H67" s="287" t="e">
        <f>VLOOKUP(G67,#REF!,2,FALSE)</f>
        <v>#REF!</v>
      </c>
      <c r="I67" s="288" t="e">
        <f>VLOOKUP(H67,#REF!,2,FALSE)</f>
        <v>#REF!</v>
      </c>
      <c r="M67" s="140">
        <v>62</v>
      </c>
      <c r="N67" s="47">
        <v>79</v>
      </c>
      <c r="O67" s="48" t="s">
        <v>176</v>
      </c>
      <c r="P67" s="48" t="s">
        <v>177</v>
      </c>
      <c r="Q67" s="280">
        <v>0.12061782407407408</v>
      </c>
    </row>
    <row r="68" spans="1:17" ht="11.25">
      <c r="A68" s="120">
        <v>0.438194444444448</v>
      </c>
      <c r="B68" s="47">
        <v>100</v>
      </c>
      <c r="C68" s="48" t="s">
        <v>180</v>
      </c>
      <c r="D68" s="68" t="s">
        <v>45</v>
      </c>
      <c r="E68" s="45"/>
      <c r="F68" s="120">
        <v>0.490277777777778</v>
      </c>
      <c r="G68" s="289"/>
      <c r="H68" s="287" t="e">
        <f>VLOOKUP(G68,#REF!,2,FALSE)</f>
        <v>#REF!</v>
      </c>
      <c r="I68" s="288" t="e">
        <f>VLOOKUP(H68,#REF!,2,FALSE)</f>
        <v>#REF!</v>
      </c>
      <c r="M68" s="140">
        <v>61</v>
      </c>
      <c r="N68" s="47">
        <v>100</v>
      </c>
      <c r="O68" s="48" t="s">
        <v>180</v>
      </c>
      <c r="P68" s="48" t="s">
        <v>45</v>
      </c>
      <c r="Q68" s="280">
        <v>0.12061667824074075</v>
      </c>
    </row>
    <row r="69" spans="1:17" ht="11.25">
      <c r="A69" s="120">
        <v>0.438888888888892</v>
      </c>
      <c r="B69" s="47">
        <v>215</v>
      </c>
      <c r="C69" s="48" t="s">
        <v>215</v>
      </c>
      <c r="D69" s="68" t="s">
        <v>64</v>
      </c>
      <c r="E69" s="45"/>
      <c r="F69" s="120">
        <v>0.490972222222222</v>
      </c>
      <c r="G69" s="289"/>
      <c r="H69" s="287" t="e">
        <f>VLOOKUP(G69,#REF!,2,FALSE)</f>
        <v>#REF!</v>
      </c>
      <c r="I69" s="288" t="e">
        <f>VLOOKUP(H69,#REF!,2,FALSE)</f>
        <v>#REF!</v>
      </c>
      <c r="M69" s="140">
        <v>60</v>
      </c>
      <c r="N69" s="47">
        <v>215</v>
      </c>
      <c r="O69" s="48" t="s">
        <v>215</v>
      </c>
      <c r="P69" s="48" t="s">
        <v>64</v>
      </c>
      <c r="Q69" s="280">
        <v>0.1206149074074074</v>
      </c>
    </row>
    <row r="70" spans="1:17" ht="11.25">
      <c r="A70" s="120">
        <v>0.439583333333337</v>
      </c>
      <c r="B70" s="47">
        <v>17</v>
      </c>
      <c r="C70" s="48" t="s">
        <v>138</v>
      </c>
      <c r="D70" s="68" t="s">
        <v>118</v>
      </c>
      <c r="E70" s="45"/>
      <c r="F70" s="120">
        <v>0.491666666666666</v>
      </c>
      <c r="G70" s="289"/>
      <c r="H70" s="287" t="e">
        <f>VLOOKUP(G70,#REF!,2,FALSE)</f>
        <v>#REF!</v>
      </c>
      <c r="I70" s="288" t="e">
        <f>VLOOKUP(H70,#REF!,2,FALSE)</f>
        <v>#REF!</v>
      </c>
      <c r="M70" s="140">
        <v>59</v>
      </c>
      <c r="N70" s="47">
        <v>17</v>
      </c>
      <c r="O70" s="48" t="s">
        <v>138</v>
      </c>
      <c r="P70" s="48" t="s">
        <v>118</v>
      </c>
      <c r="Q70" s="280">
        <v>0.12060041666666667</v>
      </c>
    </row>
    <row r="71" spans="1:17" ht="11.25">
      <c r="A71" s="120">
        <v>0.440277777777781</v>
      </c>
      <c r="B71" s="47">
        <v>64</v>
      </c>
      <c r="C71" s="48" t="s">
        <v>165</v>
      </c>
      <c r="D71" s="68" t="s">
        <v>107</v>
      </c>
      <c r="E71" s="45"/>
      <c r="F71" s="120">
        <v>0.492361111111111</v>
      </c>
      <c r="G71" s="289"/>
      <c r="H71" s="287" t="e">
        <f>VLOOKUP(G71,#REF!,2,FALSE)</f>
        <v>#REF!</v>
      </c>
      <c r="I71" s="288" t="e">
        <f>VLOOKUP(H71,#REF!,2,FALSE)</f>
        <v>#REF!</v>
      </c>
      <c r="M71" s="140">
        <v>58</v>
      </c>
      <c r="N71" s="47">
        <v>64</v>
      </c>
      <c r="O71" s="48" t="s">
        <v>165</v>
      </c>
      <c r="P71" s="48" t="s">
        <v>107</v>
      </c>
      <c r="Q71" s="280">
        <v>0.12058969907407407</v>
      </c>
    </row>
    <row r="72" spans="1:17" ht="11.25">
      <c r="A72" s="120">
        <v>0.440972222222226</v>
      </c>
      <c r="B72" s="47">
        <v>74</v>
      </c>
      <c r="C72" s="48" t="s">
        <v>89</v>
      </c>
      <c r="D72" s="68" t="s">
        <v>90</v>
      </c>
      <c r="E72" s="45"/>
      <c r="F72" s="120">
        <v>0.493055555555555</v>
      </c>
      <c r="G72" s="289"/>
      <c r="H72" s="287" t="e">
        <f>VLOOKUP(G72,#REF!,2,FALSE)</f>
        <v>#REF!</v>
      </c>
      <c r="I72" s="288" t="e">
        <f>VLOOKUP(H72,#REF!,2,FALSE)</f>
        <v>#REF!</v>
      </c>
      <c r="M72" s="140">
        <v>57</v>
      </c>
      <c r="N72" s="47">
        <v>74</v>
      </c>
      <c r="O72" s="48" t="s">
        <v>89</v>
      </c>
      <c r="P72" s="48" t="s">
        <v>90</v>
      </c>
      <c r="Q72" s="280">
        <v>0.1205867476851852</v>
      </c>
    </row>
    <row r="73" spans="1:17" ht="11.25">
      <c r="A73" s="120">
        <v>0.44166666666667</v>
      </c>
      <c r="B73" s="47">
        <v>52</v>
      </c>
      <c r="C73" s="48" t="s">
        <v>62</v>
      </c>
      <c r="D73" s="68" t="s">
        <v>51</v>
      </c>
      <c r="E73" s="45"/>
      <c r="F73" s="120">
        <v>0.49375</v>
      </c>
      <c r="G73" s="289"/>
      <c r="H73" s="287" t="e">
        <f>VLOOKUP(G73,#REF!,2,FALSE)</f>
        <v>#REF!</v>
      </c>
      <c r="I73" s="288" t="e">
        <f>VLOOKUP(H73,#REF!,2,FALSE)</f>
        <v>#REF!</v>
      </c>
      <c r="M73" s="140">
        <v>56</v>
      </c>
      <c r="N73" s="47">
        <v>52</v>
      </c>
      <c r="O73" s="48" t="s">
        <v>62</v>
      </c>
      <c r="P73" s="48" t="s">
        <v>51</v>
      </c>
      <c r="Q73" s="280">
        <v>0.12058182870370371</v>
      </c>
    </row>
    <row r="74" spans="1:17" ht="11.25">
      <c r="A74" s="120">
        <v>0.442361111111115</v>
      </c>
      <c r="B74" s="47">
        <v>62</v>
      </c>
      <c r="C74" s="48" t="s">
        <v>163</v>
      </c>
      <c r="D74" s="68" t="s">
        <v>126</v>
      </c>
      <c r="E74" s="45"/>
      <c r="F74" s="120">
        <v>0.494444444444444</v>
      </c>
      <c r="G74" s="289"/>
      <c r="H74" s="287" t="e">
        <f>VLOOKUP(G74,#REF!,2,FALSE)</f>
        <v>#REF!</v>
      </c>
      <c r="I74" s="288" t="e">
        <f>VLOOKUP(H74,#REF!,2,FALSE)</f>
        <v>#REF!</v>
      </c>
      <c r="M74" s="140">
        <v>55</v>
      </c>
      <c r="N74" s="47">
        <v>62</v>
      </c>
      <c r="O74" s="48" t="s">
        <v>163</v>
      </c>
      <c r="P74" s="48" t="s">
        <v>126</v>
      </c>
      <c r="Q74" s="280">
        <v>0.12058008101851853</v>
      </c>
    </row>
    <row r="75" spans="1:17" ht="11.25">
      <c r="A75" s="120">
        <v>0.443055555555559</v>
      </c>
      <c r="B75" s="47">
        <v>214</v>
      </c>
      <c r="C75" s="48" t="s">
        <v>214</v>
      </c>
      <c r="D75" s="68" t="s">
        <v>64</v>
      </c>
      <c r="E75" s="45"/>
      <c r="F75" s="120">
        <v>0.495138888888889</v>
      </c>
      <c r="G75" s="289"/>
      <c r="H75" s="287" t="e">
        <f>VLOOKUP(G75,#REF!,2,FALSE)</f>
        <v>#REF!</v>
      </c>
      <c r="I75" s="288" t="e">
        <f>VLOOKUP(H75,#REF!,2,FALSE)</f>
        <v>#REF!</v>
      </c>
      <c r="M75" s="140">
        <v>54</v>
      </c>
      <c r="N75" s="47">
        <v>214</v>
      </c>
      <c r="O75" s="48" t="s">
        <v>214</v>
      </c>
      <c r="P75" s="48" t="s">
        <v>64</v>
      </c>
      <c r="Q75" s="280">
        <v>0.12057846064814816</v>
      </c>
    </row>
    <row r="76" spans="1:17" ht="11.25">
      <c r="A76" s="120">
        <v>0.443750000000002</v>
      </c>
      <c r="B76" s="47">
        <v>42</v>
      </c>
      <c r="C76" s="48" t="s">
        <v>88</v>
      </c>
      <c r="D76" s="68" t="s">
        <v>64</v>
      </c>
      <c r="E76" s="45"/>
      <c r="F76" s="120">
        <v>0.495833333333333</v>
      </c>
      <c r="G76" s="289"/>
      <c r="H76" s="287" t="e">
        <f>VLOOKUP(G76,#REF!,2,FALSE)</f>
        <v>#REF!</v>
      </c>
      <c r="I76" s="288" t="e">
        <f>VLOOKUP(H76,#REF!,2,FALSE)</f>
        <v>#REF!</v>
      </c>
      <c r="M76" s="140">
        <v>53</v>
      </c>
      <c r="N76" s="47">
        <v>42</v>
      </c>
      <c r="O76" s="48" t="s">
        <v>88</v>
      </c>
      <c r="P76" s="48" t="s">
        <v>64</v>
      </c>
      <c r="Q76" s="280">
        <v>0.12056583333333334</v>
      </c>
    </row>
    <row r="77" spans="1:17" ht="11.25">
      <c r="A77" s="120">
        <v>0.444444444444446</v>
      </c>
      <c r="B77" s="47">
        <v>35</v>
      </c>
      <c r="C77" s="48" t="s">
        <v>147</v>
      </c>
      <c r="D77" s="68" t="s">
        <v>121</v>
      </c>
      <c r="E77" s="45"/>
      <c r="F77" s="120">
        <v>0.496527777777778</v>
      </c>
      <c r="G77" s="289"/>
      <c r="H77" s="287" t="e">
        <f>VLOOKUP(G77,#REF!,2,FALSE)</f>
        <v>#REF!</v>
      </c>
      <c r="I77" s="288" t="e">
        <f>VLOOKUP(H77,#REF!,2,FALSE)</f>
        <v>#REF!</v>
      </c>
      <c r="M77" s="140">
        <v>52</v>
      </c>
      <c r="N77" s="47">
        <v>35</v>
      </c>
      <c r="O77" s="48" t="s">
        <v>147</v>
      </c>
      <c r="P77" s="48" t="s">
        <v>121</v>
      </c>
      <c r="Q77" s="280">
        <v>0.12056342592592593</v>
      </c>
    </row>
    <row r="78" spans="1:17" ht="11.25">
      <c r="A78" s="120">
        <v>0.44513888888889</v>
      </c>
      <c r="B78" s="47">
        <v>123</v>
      </c>
      <c r="C78" s="48" t="s">
        <v>49</v>
      </c>
      <c r="D78" s="68" t="s">
        <v>53</v>
      </c>
      <c r="E78" s="45"/>
      <c r="F78" s="120">
        <v>0.497222222222222</v>
      </c>
      <c r="G78" s="289"/>
      <c r="H78" s="287" t="e">
        <f>VLOOKUP(G78,#REF!,2,FALSE)</f>
        <v>#REF!</v>
      </c>
      <c r="I78" s="288" t="e">
        <f>VLOOKUP(H78,#REF!,2,FALSE)</f>
        <v>#REF!</v>
      </c>
      <c r="M78" s="140">
        <v>51</v>
      </c>
      <c r="N78" s="47">
        <v>123</v>
      </c>
      <c r="O78" s="48" t="s">
        <v>49</v>
      </c>
      <c r="P78" s="48" t="s">
        <v>53</v>
      </c>
      <c r="Q78" s="280">
        <v>0.12055356481481481</v>
      </c>
    </row>
    <row r="79" spans="1:17" ht="11.25">
      <c r="A79" s="120">
        <v>0.445833333333334</v>
      </c>
      <c r="B79" s="47">
        <v>202</v>
      </c>
      <c r="C79" s="48" t="s">
        <v>202</v>
      </c>
      <c r="D79" s="68" t="s">
        <v>203</v>
      </c>
      <c r="E79" s="45"/>
      <c r="F79" s="120">
        <v>0.497916666666667</v>
      </c>
      <c r="G79" s="289"/>
      <c r="H79" s="287" t="e">
        <f>VLOOKUP(G79,#REF!,2,FALSE)</f>
        <v>#REF!</v>
      </c>
      <c r="I79" s="288" t="e">
        <f>VLOOKUP(H79,#REF!,2,FALSE)</f>
        <v>#REF!</v>
      </c>
      <c r="M79" s="141">
        <v>50</v>
      </c>
      <c r="N79" s="190">
        <v>202</v>
      </c>
      <c r="O79" s="189" t="s">
        <v>202</v>
      </c>
      <c r="P79" s="189" t="s">
        <v>203</v>
      </c>
      <c r="Q79" s="285">
        <v>0.12053695601851852</v>
      </c>
    </row>
    <row r="80" spans="1:17" ht="11.25">
      <c r="A80" s="120">
        <v>0.446527777777778</v>
      </c>
      <c r="B80" s="47">
        <v>69</v>
      </c>
      <c r="C80" s="48" t="s">
        <v>168</v>
      </c>
      <c r="D80" s="68" t="s">
        <v>120</v>
      </c>
      <c r="E80" s="45"/>
      <c r="F80" s="120">
        <v>0.498611111111111</v>
      </c>
      <c r="G80" s="289"/>
      <c r="H80" s="287" t="e">
        <f>VLOOKUP(G80,#REF!,2,FALSE)</f>
        <v>#REF!</v>
      </c>
      <c r="I80" s="288" t="e">
        <f>VLOOKUP(H80,#REF!,2,FALSE)</f>
        <v>#REF!</v>
      </c>
      <c r="M80" s="317">
        <v>49</v>
      </c>
      <c r="N80" s="70">
        <v>69</v>
      </c>
      <c r="O80" s="71" t="s">
        <v>168</v>
      </c>
      <c r="P80" s="71" t="s">
        <v>120</v>
      </c>
      <c r="Q80" s="278">
        <v>0.12052745370370371</v>
      </c>
    </row>
    <row r="81" spans="1:17" ht="11.25">
      <c r="A81" s="121">
        <v>0.447222222222222</v>
      </c>
      <c r="B81" s="190">
        <v>57</v>
      </c>
      <c r="C81" s="189" t="s">
        <v>158</v>
      </c>
      <c r="D81" s="320" t="s">
        <v>115</v>
      </c>
      <c r="E81" s="45"/>
      <c r="F81" s="121">
        <v>0.499305555555555</v>
      </c>
      <c r="G81" s="290"/>
      <c r="H81" s="291" t="e">
        <f>VLOOKUP(G81,#REF!,2,FALSE)</f>
        <v>#REF!</v>
      </c>
      <c r="I81" s="292" t="e">
        <f>VLOOKUP(H81,#REF!,2,FALSE)</f>
        <v>#REF!</v>
      </c>
      <c r="M81" s="140">
        <v>48</v>
      </c>
      <c r="N81" s="74">
        <v>57</v>
      </c>
      <c r="O81" s="48" t="s">
        <v>158</v>
      </c>
      <c r="P81" s="48" t="s">
        <v>115</v>
      </c>
      <c r="Q81" s="280">
        <v>0.12051748842592593</v>
      </c>
    </row>
    <row r="82" spans="2:17" ht="11.25">
      <c r="B82" s="1" t="s">
        <v>7</v>
      </c>
      <c r="M82" s="140">
        <v>47</v>
      </c>
      <c r="N82" s="74">
        <v>67</v>
      </c>
      <c r="O82" s="48" t="s">
        <v>59</v>
      </c>
      <c r="P82" s="48" t="s">
        <v>55</v>
      </c>
      <c r="Q82" s="280">
        <v>0.12051543981481481</v>
      </c>
    </row>
    <row r="83" spans="2:17" ht="11.25">
      <c r="B83" s="1" t="s">
        <v>7</v>
      </c>
      <c r="M83" s="140">
        <v>46</v>
      </c>
      <c r="N83" s="74">
        <v>107</v>
      </c>
      <c r="O83" s="48" t="s">
        <v>100</v>
      </c>
      <c r="P83" s="48" t="s">
        <v>43</v>
      </c>
      <c r="Q83" s="280">
        <v>0.12050642361111112</v>
      </c>
    </row>
    <row r="84" spans="13:17" ht="11.25">
      <c r="M84" s="140">
        <v>45</v>
      </c>
      <c r="N84" s="74">
        <v>45</v>
      </c>
      <c r="O84" s="48" t="s">
        <v>58</v>
      </c>
      <c r="P84" s="48" t="s">
        <v>53</v>
      </c>
      <c r="Q84" s="280">
        <v>0.12049829861111111</v>
      </c>
    </row>
    <row r="85" spans="13:17" ht="11.25">
      <c r="M85" s="140">
        <v>44</v>
      </c>
      <c r="N85" s="74">
        <v>4</v>
      </c>
      <c r="O85" s="48" t="s">
        <v>56</v>
      </c>
      <c r="P85" s="48" t="s">
        <v>45</v>
      </c>
      <c r="Q85" s="280">
        <v>0.12049646990740741</v>
      </c>
    </row>
    <row r="86" spans="13:17" ht="11.25">
      <c r="M86" s="140">
        <v>43</v>
      </c>
      <c r="N86" s="74">
        <v>23</v>
      </c>
      <c r="O86" s="48" t="s">
        <v>69</v>
      </c>
      <c r="P86" s="48" t="s">
        <v>68</v>
      </c>
      <c r="Q86" s="280">
        <v>0.12049243055555556</v>
      </c>
    </row>
    <row r="87" spans="13:17" ht="11.25">
      <c r="M87" s="140">
        <v>42</v>
      </c>
      <c r="N87" s="74">
        <v>105</v>
      </c>
      <c r="O87" s="48" t="s">
        <v>183</v>
      </c>
      <c r="P87" s="48" t="s">
        <v>43</v>
      </c>
      <c r="Q87" s="280">
        <v>0.12049050925925926</v>
      </c>
    </row>
    <row r="88" spans="13:17" ht="11.25">
      <c r="M88" s="140">
        <v>41</v>
      </c>
      <c r="N88" s="74">
        <v>61</v>
      </c>
      <c r="O88" s="48" t="s">
        <v>162</v>
      </c>
      <c r="P88" s="48" t="s">
        <v>126</v>
      </c>
      <c r="Q88" s="280">
        <v>0.12046796296296297</v>
      </c>
    </row>
    <row r="89" spans="13:17" ht="11.25">
      <c r="M89" s="140">
        <v>40</v>
      </c>
      <c r="N89" s="74">
        <v>8</v>
      </c>
      <c r="O89" s="48" t="s">
        <v>133</v>
      </c>
      <c r="P89" s="48" t="s">
        <v>117</v>
      </c>
      <c r="Q89" s="280">
        <v>0.120466875</v>
      </c>
    </row>
    <row r="90" spans="13:17" ht="11.25">
      <c r="M90" s="140">
        <v>39</v>
      </c>
      <c r="N90" s="74">
        <v>54</v>
      </c>
      <c r="O90" s="48" t="s">
        <v>47</v>
      </c>
      <c r="P90" s="48" t="s">
        <v>123</v>
      </c>
      <c r="Q90" s="280">
        <v>0.12046648148148148</v>
      </c>
    </row>
    <row r="91" spans="13:17" ht="11.25">
      <c r="M91" s="140">
        <v>38</v>
      </c>
      <c r="N91" s="74">
        <v>33</v>
      </c>
      <c r="O91" s="48" t="s">
        <v>145</v>
      </c>
      <c r="P91" s="48" t="s">
        <v>121</v>
      </c>
      <c r="Q91" s="280">
        <v>0.12046053240740741</v>
      </c>
    </row>
    <row r="92" spans="13:17" ht="11.25">
      <c r="M92" s="140">
        <v>37</v>
      </c>
      <c r="N92" s="74">
        <v>36</v>
      </c>
      <c r="O92" s="48" t="s">
        <v>148</v>
      </c>
      <c r="P92" s="48" t="s">
        <v>48</v>
      </c>
      <c r="Q92" s="280">
        <v>0.1204597800925926</v>
      </c>
    </row>
    <row r="93" spans="13:17" ht="11.25">
      <c r="M93" s="140">
        <v>36</v>
      </c>
      <c r="N93" s="74">
        <v>49</v>
      </c>
      <c r="O93" s="48" t="s">
        <v>154</v>
      </c>
      <c r="P93" s="48" t="s">
        <v>43</v>
      </c>
      <c r="Q93" s="280">
        <v>0.12044783564814815</v>
      </c>
    </row>
    <row r="94" spans="13:17" ht="11.25">
      <c r="M94" s="140">
        <v>35</v>
      </c>
      <c r="N94" s="74">
        <v>21</v>
      </c>
      <c r="O94" s="48" t="s">
        <v>141</v>
      </c>
      <c r="P94" s="48" t="s">
        <v>68</v>
      </c>
      <c r="Q94" s="280">
        <v>0.12044362268518519</v>
      </c>
    </row>
    <row r="95" spans="13:17" ht="11.25">
      <c r="M95" s="140">
        <v>34</v>
      </c>
      <c r="N95" s="74">
        <v>39</v>
      </c>
      <c r="O95" s="48" t="s">
        <v>151</v>
      </c>
      <c r="P95" s="48" t="s">
        <v>48</v>
      </c>
      <c r="Q95" s="280">
        <v>0.12044159722222222</v>
      </c>
    </row>
    <row r="96" spans="13:17" ht="11.25">
      <c r="M96" s="140">
        <v>33</v>
      </c>
      <c r="N96" s="74">
        <v>102</v>
      </c>
      <c r="O96" s="48" t="s">
        <v>95</v>
      </c>
      <c r="P96" s="48" t="s">
        <v>90</v>
      </c>
      <c r="Q96" s="280">
        <v>0.12043387731481482</v>
      </c>
    </row>
    <row r="97" spans="13:17" ht="11.25">
      <c r="M97" s="140">
        <v>32</v>
      </c>
      <c r="N97" s="74">
        <v>20</v>
      </c>
      <c r="O97" s="48" t="s">
        <v>140</v>
      </c>
      <c r="P97" s="48" t="s">
        <v>68</v>
      </c>
      <c r="Q97" s="280">
        <v>0.12043270833333333</v>
      </c>
    </row>
    <row r="98" spans="13:17" ht="11.25">
      <c r="M98" s="140">
        <v>31</v>
      </c>
      <c r="N98" s="74">
        <v>55</v>
      </c>
      <c r="O98" s="48" t="s">
        <v>156</v>
      </c>
      <c r="P98" s="48" t="s">
        <v>123</v>
      </c>
      <c r="Q98" s="280">
        <v>0.12043211805555556</v>
      </c>
    </row>
    <row r="99" spans="13:17" ht="11.25">
      <c r="M99" s="140">
        <v>30</v>
      </c>
      <c r="N99" s="74">
        <v>130</v>
      </c>
      <c r="O99" s="48" t="s">
        <v>200</v>
      </c>
      <c r="P99" s="48" t="s">
        <v>117</v>
      </c>
      <c r="Q99" s="280">
        <v>0.12043056712962963</v>
      </c>
    </row>
    <row r="100" spans="13:17" ht="11.25">
      <c r="M100" s="140">
        <v>29</v>
      </c>
      <c r="N100" s="74">
        <v>68</v>
      </c>
      <c r="O100" s="48" t="s">
        <v>167</v>
      </c>
      <c r="P100" s="48" t="s">
        <v>120</v>
      </c>
      <c r="Q100" s="280">
        <v>0.12041528935185186</v>
      </c>
    </row>
    <row r="101" spans="13:17" ht="11.25">
      <c r="M101" s="140">
        <v>28</v>
      </c>
      <c r="N101" s="74">
        <v>121</v>
      </c>
      <c r="O101" s="48" t="s">
        <v>193</v>
      </c>
      <c r="P101" s="48" t="s">
        <v>51</v>
      </c>
      <c r="Q101" s="280">
        <v>0.12041150462962963</v>
      </c>
    </row>
    <row r="102" spans="13:17" ht="11.25">
      <c r="M102" s="140">
        <v>27</v>
      </c>
      <c r="N102" s="74">
        <v>24</v>
      </c>
      <c r="O102" s="48" t="s">
        <v>66</v>
      </c>
      <c r="P102" s="48" t="s">
        <v>68</v>
      </c>
      <c r="Q102" s="280">
        <v>0.12040800925925926</v>
      </c>
    </row>
    <row r="103" spans="13:17" ht="11.25">
      <c r="M103" s="140">
        <v>26</v>
      </c>
      <c r="N103" s="74">
        <v>47</v>
      </c>
      <c r="O103" s="48" t="s">
        <v>153</v>
      </c>
      <c r="P103" s="48" t="s">
        <v>53</v>
      </c>
      <c r="Q103" s="280">
        <v>0.12038974537037038</v>
      </c>
    </row>
    <row r="104" spans="13:17" ht="11.25">
      <c r="M104" s="140">
        <v>25</v>
      </c>
      <c r="N104" s="74">
        <v>27</v>
      </c>
      <c r="O104" s="48" t="s">
        <v>143</v>
      </c>
      <c r="P104" s="48" t="s">
        <v>71</v>
      </c>
      <c r="Q104" s="280">
        <v>0.12038248842592593</v>
      </c>
    </row>
    <row r="105" spans="13:17" ht="11.25">
      <c r="M105" s="140">
        <v>24</v>
      </c>
      <c r="N105" s="74">
        <v>117</v>
      </c>
      <c r="O105" s="48" t="s">
        <v>101</v>
      </c>
      <c r="P105" s="48" t="s">
        <v>71</v>
      </c>
      <c r="Q105" s="280">
        <v>0.12038241898148148</v>
      </c>
    </row>
    <row r="106" spans="13:17" ht="11.25">
      <c r="M106" s="140">
        <v>23</v>
      </c>
      <c r="N106" s="74">
        <v>26</v>
      </c>
      <c r="O106" s="48" t="s">
        <v>73</v>
      </c>
      <c r="P106" s="48" t="s">
        <v>71</v>
      </c>
      <c r="Q106" s="280">
        <v>0.12036631944444445</v>
      </c>
    </row>
    <row r="107" spans="13:17" ht="11.25">
      <c r="M107" s="140">
        <v>22</v>
      </c>
      <c r="N107" s="74">
        <v>72</v>
      </c>
      <c r="O107" s="48" t="s">
        <v>170</v>
      </c>
      <c r="P107" s="48" t="s">
        <v>125</v>
      </c>
      <c r="Q107" s="280">
        <v>0.12035618055555557</v>
      </c>
    </row>
    <row r="108" spans="13:17" ht="11.25">
      <c r="M108" s="140">
        <v>21</v>
      </c>
      <c r="N108" s="74">
        <v>73</v>
      </c>
      <c r="O108" s="48" t="s">
        <v>195</v>
      </c>
      <c r="P108" s="48" t="s">
        <v>125</v>
      </c>
      <c r="Q108" s="280">
        <v>0.12034534722222223</v>
      </c>
    </row>
    <row r="109" spans="13:17" ht="11.25">
      <c r="M109" s="140">
        <v>20</v>
      </c>
      <c r="N109" s="74">
        <v>9</v>
      </c>
      <c r="O109" s="48" t="s">
        <v>134</v>
      </c>
      <c r="P109" s="48" t="s">
        <v>117</v>
      </c>
      <c r="Q109" s="280">
        <v>0.12034037037037038</v>
      </c>
    </row>
    <row r="110" spans="13:17" ht="11.25">
      <c r="M110" s="140">
        <v>19</v>
      </c>
      <c r="N110" s="74">
        <v>41</v>
      </c>
      <c r="O110" s="48" t="s">
        <v>104</v>
      </c>
      <c r="P110" s="48" t="s">
        <v>64</v>
      </c>
      <c r="Q110" s="280">
        <v>0.1203367013888889</v>
      </c>
    </row>
    <row r="111" spans="13:17" ht="11.25">
      <c r="M111" s="140">
        <v>18</v>
      </c>
      <c r="N111" s="74">
        <v>13</v>
      </c>
      <c r="O111" s="48" t="s">
        <v>80</v>
      </c>
      <c r="P111" s="48" t="s">
        <v>118</v>
      </c>
      <c r="Q111" s="280">
        <v>0.12033579861111111</v>
      </c>
    </row>
    <row r="112" spans="13:17" ht="11.25">
      <c r="M112" s="140">
        <v>17</v>
      </c>
      <c r="N112" s="74">
        <v>63</v>
      </c>
      <c r="O112" s="48" t="s">
        <v>164</v>
      </c>
      <c r="P112" s="48" t="s">
        <v>107</v>
      </c>
      <c r="Q112" s="280">
        <v>0.12032998842592593</v>
      </c>
    </row>
    <row r="113" spans="13:17" ht="11.25">
      <c r="M113" s="140">
        <v>16</v>
      </c>
      <c r="N113" s="74">
        <v>37</v>
      </c>
      <c r="O113" s="48" t="s">
        <v>149</v>
      </c>
      <c r="P113" s="48" t="s">
        <v>48</v>
      </c>
      <c r="Q113" s="280">
        <v>0.1203259837962963</v>
      </c>
    </row>
    <row r="114" spans="13:17" ht="11.25">
      <c r="M114" s="140">
        <v>15</v>
      </c>
      <c r="N114" s="74">
        <v>43</v>
      </c>
      <c r="O114" s="48" t="s">
        <v>152</v>
      </c>
      <c r="P114" s="48" t="s">
        <v>64</v>
      </c>
      <c r="Q114" s="280">
        <v>0.12032521990740741</v>
      </c>
    </row>
    <row r="115" spans="13:17" ht="11.25">
      <c r="M115" s="140">
        <v>14</v>
      </c>
      <c r="N115" s="74">
        <v>66</v>
      </c>
      <c r="O115" s="48" t="s">
        <v>79</v>
      </c>
      <c r="P115" s="48" t="s">
        <v>55</v>
      </c>
      <c r="Q115" s="280">
        <v>0.12029302083333333</v>
      </c>
    </row>
    <row r="116" spans="13:17" ht="11.25">
      <c r="M116" s="140">
        <v>13</v>
      </c>
      <c r="N116" s="74">
        <v>44</v>
      </c>
      <c r="O116" s="48" t="s">
        <v>60</v>
      </c>
      <c r="P116" s="48" t="s">
        <v>53</v>
      </c>
      <c r="Q116" s="280">
        <v>0.12028599537037038</v>
      </c>
    </row>
    <row r="117" spans="13:17" ht="11.25">
      <c r="M117" s="140">
        <v>12</v>
      </c>
      <c r="N117" s="74">
        <v>77</v>
      </c>
      <c r="O117" s="48" t="s">
        <v>173</v>
      </c>
      <c r="P117" s="48" t="s">
        <v>75</v>
      </c>
      <c r="Q117" s="280">
        <v>0.1202787962962963</v>
      </c>
    </row>
    <row r="118" spans="13:17" ht="11.25">
      <c r="M118" s="140">
        <v>11</v>
      </c>
      <c r="N118" s="74">
        <v>6</v>
      </c>
      <c r="O118" s="48" t="s">
        <v>131</v>
      </c>
      <c r="P118" s="48" t="s">
        <v>117</v>
      </c>
      <c r="Q118" s="280">
        <v>0.12026969907407407</v>
      </c>
    </row>
    <row r="119" spans="13:17" ht="11.25">
      <c r="M119" s="140">
        <v>10</v>
      </c>
      <c r="N119" s="74">
        <v>34</v>
      </c>
      <c r="O119" s="48" t="s">
        <v>146</v>
      </c>
      <c r="P119" s="48" t="s">
        <v>121</v>
      </c>
      <c r="Q119" s="280">
        <v>0.12023524305555557</v>
      </c>
    </row>
    <row r="120" spans="13:17" ht="11.25">
      <c r="M120" s="140">
        <v>9</v>
      </c>
      <c r="N120" s="74">
        <v>32</v>
      </c>
      <c r="O120" s="48" t="s">
        <v>91</v>
      </c>
      <c r="P120" s="48" t="s">
        <v>121</v>
      </c>
      <c r="Q120" s="280">
        <v>0.1202315625</v>
      </c>
    </row>
    <row r="121" spans="13:17" ht="11.25">
      <c r="M121" s="140">
        <v>8</v>
      </c>
      <c r="N121" s="74">
        <v>76</v>
      </c>
      <c r="O121" s="48" t="s">
        <v>171</v>
      </c>
      <c r="P121" s="48" t="s">
        <v>172</v>
      </c>
      <c r="Q121" s="280">
        <v>0.12022023148148149</v>
      </c>
    </row>
    <row r="122" spans="13:17" ht="11.25">
      <c r="M122" s="140">
        <v>7</v>
      </c>
      <c r="N122" s="74">
        <v>25</v>
      </c>
      <c r="O122" s="48" t="s">
        <v>94</v>
      </c>
      <c r="P122" s="48" t="s">
        <v>71</v>
      </c>
      <c r="Q122" s="280">
        <v>0.12019510416666668</v>
      </c>
    </row>
    <row r="123" spans="13:17" ht="11.25">
      <c r="M123" s="140">
        <v>6</v>
      </c>
      <c r="N123" s="74">
        <v>51</v>
      </c>
      <c r="O123" s="48" t="s">
        <v>155</v>
      </c>
      <c r="P123" s="48" t="s">
        <v>51</v>
      </c>
      <c r="Q123" s="280">
        <v>0.12011157407407408</v>
      </c>
    </row>
    <row r="124" spans="13:17" ht="11.25">
      <c r="M124" s="140">
        <v>5</v>
      </c>
      <c r="N124" s="74">
        <v>10</v>
      </c>
      <c r="O124" s="48" t="s">
        <v>135</v>
      </c>
      <c r="P124" s="48" t="s">
        <v>117</v>
      </c>
      <c r="Q124" s="280">
        <v>0.12001892361111112</v>
      </c>
    </row>
    <row r="125" spans="13:17" ht="11.25">
      <c r="M125" s="140">
        <v>4</v>
      </c>
      <c r="N125" s="318">
        <v>1</v>
      </c>
      <c r="O125" s="282" t="s">
        <v>54</v>
      </c>
      <c r="P125" s="282" t="s">
        <v>45</v>
      </c>
      <c r="Q125" s="283">
        <v>0.11999886574074074</v>
      </c>
    </row>
    <row r="126" spans="13:17" ht="11.25">
      <c r="M126" s="140">
        <v>3</v>
      </c>
      <c r="N126" s="74">
        <v>16</v>
      </c>
      <c r="O126" s="48" t="s">
        <v>83</v>
      </c>
      <c r="P126" s="48" t="s">
        <v>118</v>
      </c>
      <c r="Q126" s="280">
        <v>0.11997591435185186</v>
      </c>
    </row>
    <row r="127" spans="13:17" ht="11.25">
      <c r="M127" s="140">
        <v>2</v>
      </c>
      <c r="N127" s="74">
        <v>12</v>
      </c>
      <c r="O127" s="48" t="s">
        <v>137</v>
      </c>
      <c r="P127" s="48" t="s">
        <v>117</v>
      </c>
      <c r="Q127" s="280">
        <v>0.11991084490740742</v>
      </c>
    </row>
    <row r="128" spans="13:17" ht="11.25">
      <c r="M128" s="142">
        <v>1</v>
      </c>
      <c r="N128" s="74">
        <v>31</v>
      </c>
      <c r="O128" s="48" t="s">
        <v>144</v>
      </c>
      <c r="P128" s="48" t="s">
        <v>121</v>
      </c>
      <c r="Q128" s="280">
        <v>0.11979901620370371</v>
      </c>
    </row>
  </sheetData>
  <sheetProtection/>
  <mergeCells count="3">
    <mergeCell ref="A3:I3"/>
    <mergeCell ref="A2:I2"/>
    <mergeCell ref="A5:I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</sheetPr>
  <dimension ref="A2:H22"/>
  <sheetViews>
    <sheetView zoomScalePageLayoutView="0" workbookViewId="0" topLeftCell="A1">
      <selection activeCell="A24" sqref="A24:IV27"/>
    </sheetView>
  </sheetViews>
  <sheetFormatPr defaultColWidth="11.421875" defaultRowHeight="12.75"/>
  <sheetData>
    <row r="2" spans="1:8" s="2" customFormat="1" ht="18">
      <c r="A2" s="367" t="s">
        <v>3</v>
      </c>
      <c r="B2" s="367"/>
      <c r="C2" s="367"/>
      <c r="D2" s="367"/>
      <c r="E2" s="367"/>
      <c r="F2" s="367"/>
      <c r="G2" s="367"/>
      <c r="H2" s="367"/>
    </row>
    <row r="3" spans="1:8" s="2" customFormat="1" ht="15">
      <c r="A3" s="368" t="s">
        <v>41</v>
      </c>
      <c r="B3" s="368"/>
      <c r="C3" s="368"/>
      <c r="D3" s="368"/>
      <c r="E3" s="368"/>
      <c r="F3" s="368"/>
      <c r="G3" s="368"/>
      <c r="H3" s="368"/>
    </row>
    <row r="4" spans="2:8" s="2" customFormat="1" ht="9.75" customHeight="1">
      <c r="B4" s="4"/>
      <c r="C4" s="4"/>
      <c r="D4" s="4"/>
      <c r="E4" s="4"/>
      <c r="F4" s="4"/>
      <c r="G4" s="4"/>
      <c r="H4" s="4"/>
    </row>
    <row r="5" spans="1:8" ht="12.75">
      <c r="A5" s="380" t="s">
        <v>17</v>
      </c>
      <c r="B5" s="380"/>
      <c r="C5" s="380"/>
      <c r="D5" s="380"/>
      <c r="E5" s="380"/>
      <c r="F5" s="380"/>
      <c r="G5" s="380"/>
      <c r="H5" s="380"/>
    </row>
    <row r="6" spans="3:6" ht="12.75">
      <c r="C6" s="56" t="s">
        <v>1</v>
      </c>
      <c r="D6" s="413" t="s">
        <v>14</v>
      </c>
      <c r="E6" s="414"/>
      <c r="F6" s="415"/>
    </row>
    <row r="7" spans="3:6" ht="13.5">
      <c r="C7" s="37" t="s">
        <v>7</v>
      </c>
      <c r="D7" s="410" t="s">
        <v>115</v>
      </c>
      <c r="E7" s="411"/>
      <c r="F7" s="412"/>
    </row>
    <row r="8" spans="3:6" ht="13.5">
      <c r="C8" s="171" t="s">
        <v>7</v>
      </c>
      <c r="D8" s="407" t="s">
        <v>117</v>
      </c>
      <c r="E8" s="408"/>
      <c r="F8" s="409"/>
    </row>
    <row r="9" spans="3:6" ht="13.5">
      <c r="C9" s="12" t="s">
        <v>7</v>
      </c>
      <c r="D9" s="407" t="s">
        <v>118</v>
      </c>
      <c r="E9" s="408"/>
      <c r="F9" s="409"/>
    </row>
    <row r="10" spans="3:6" ht="13.5">
      <c r="C10" s="12" t="s">
        <v>7</v>
      </c>
      <c r="D10" s="407" t="s">
        <v>43</v>
      </c>
      <c r="E10" s="408"/>
      <c r="F10" s="409"/>
    </row>
    <row r="11" spans="3:6" ht="13.5">
      <c r="C11" s="12" t="s">
        <v>7</v>
      </c>
      <c r="D11" s="407" t="s">
        <v>121</v>
      </c>
      <c r="E11" s="408"/>
      <c r="F11" s="409"/>
    </row>
    <row r="12" spans="3:7" ht="13.5">
      <c r="C12" s="12" t="s">
        <v>7</v>
      </c>
      <c r="D12" s="407" t="s">
        <v>48</v>
      </c>
      <c r="E12" s="408"/>
      <c r="F12" s="409"/>
      <c r="G12" s="14"/>
    </row>
    <row r="13" spans="3:6" ht="13.5">
      <c r="C13" s="12" t="s">
        <v>7</v>
      </c>
      <c r="D13" s="407" t="s">
        <v>107</v>
      </c>
      <c r="E13" s="408"/>
      <c r="F13" s="409"/>
    </row>
    <row r="14" spans="3:6" ht="13.5">
      <c r="C14" s="12" t="s">
        <v>7</v>
      </c>
      <c r="D14" s="407" t="s">
        <v>125</v>
      </c>
      <c r="E14" s="408"/>
      <c r="F14" s="409"/>
    </row>
    <row r="15" spans="3:6" ht="13.5">
      <c r="C15" s="12" t="s">
        <v>7</v>
      </c>
      <c r="D15" s="407" t="s">
        <v>71</v>
      </c>
      <c r="E15" s="408"/>
      <c r="F15" s="409"/>
    </row>
    <row r="16" spans="3:6" ht="13.5">
      <c r="C16" s="12" t="s">
        <v>7</v>
      </c>
      <c r="D16" s="407" t="s">
        <v>124</v>
      </c>
      <c r="E16" s="408"/>
      <c r="F16" s="409"/>
    </row>
    <row r="17" spans="3:6" ht="13.5">
      <c r="C17" s="12" t="s">
        <v>7</v>
      </c>
      <c r="D17" s="407" t="s">
        <v>68</v>
      </c>
      <c r="E17" s="408"/>
      <c r="F17" s="409"/>
    </row>
    <row r="18" spans="3:6" ht="13.5">
      <c r="C18" s="10"/>
      <c r="D18" s="172" t="s">
        <v>51</v>
      </c>
      <c r="E18" s="14"/>
      <c r="F18" s="173"/>
    </row>
    <row r="19" spans="3:6" ht="13.5">
      <c r="C19" s="12" t="s">
        <v>7</v>
      </c>
      <c r="D19" s="407" t="s">
        <v>45</v>
      </c>
      <c r="E19" s="408"/>
      <c r="F19" s="409"/>
    </row>
    <row r="20" spans="3:6" ht="13.5">
      <c r="C20" s="171" t="s">
        <v>243</v>
      </c>
      <c r="D20" s="407" t="s">
        <v>126</v>
      </c>
      <c r="E20" s="408"/>
      <c r="F20" s="409"/>
    </row>
    <row r="21" spans="3:6" ht="13.5">
      <c r="C21" s="12" t="s">
        <v>7</v>
      </c>
      <c r="D21" s="407" t="s">
        <v>53</v>
      </c>
      <c r="E21" s="408"/>
      <c r="F21" s="409"/>
    </row>
    <row r="22" spans="3:6" ht="13.5">
      <c r="C22" s="60" t="s">
        <v>7</v>
      </c>
      <c r="D22" s="416" t="s">
        <v>64</v>
      </c>
      <c r="E22" s="417"/>
      <c r="F22" s="418"/>
    </row>
  </sheetData>
  <sheetProtection/>
  <mergeCells count="19">
    <mergeCell ref="D22:F22"/>
    <mergeCell ref="D15:F15"/>
    <mergeCell ref="D9:F9"/>
    <mergeCell ref="D20:F20"/>
    <mergeCell ref="D17:F17"/>
    <mergeCell ref="D14:F14"/>
    <mergeCell ref="D19:F19"/>
    <mergeCell ref="D16:F16"/>
    <mergeCell ref="D21:F21"/>
    <mergeCell ref="D13:F13"/>
    <mergeCell ref="D12:F12"/>
    <mergeCell ref="D7:F7"/>
    <mergeCell ref="D10:F10"/>
    <mergeCell ref="D8:F8"/>
    <mergeCell ref="D11:F11"/>
    <mergeCell ref="A2:H2"/>
    <mergeCell ref="A3:H3"/>
    <mergeCell ref="A5:H5"/>
    <mergeCell ref="D6:F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297"/>
  <sheetViews>
    <sheetView zoomScalePageLayoutView="0" workbookViewId="0" topLeftCell="C1">
      <selection activeCell="L19" sqref="K19:L19"/>
    </sheetView>
  </sheetViews>
  <sheetFormatPr defaultColWidth="11.421875" defaultRowHeight="12.75"/>
  <cols>
    <col min="1" max="1" width="11.421875" style="5" customWidth="1"/>
    <col min="2" max="2" width="6.28125" style="5" customWidth="1"/>
    <col min="3" max="3" width="24.8515625" style="0" bestFit="1" customWidth="1"/>
    <col min="4" max="4" width="19.57421875" style="0" customWidth="1"/>
    <col min="5" max="5" width="11.421875" style="257" customWidth="1"/>
    <col min="11" max="11" width="21.8515625" style="0" bestFit="1" customWidth="1"/>
    <col min="12" max="12" width="15.8515625" style="0" bestFit="1" customWidth="1"/>
  </cols>
  <sheetData>
    <row r="3" spans="1:5" ht="12.75">
      <c r="A3" s="232" t="s">
        <v>8</v>
      </c>
      <c r="B3" s="232" t="s">
        <v>1</v>
      </c>
      <c r="C3" s="231" t="s">
        <v>2</v>
      </c>
      <c r="D3" s="231" t="s">
        <v>0</v>
      </c>
      <c r="E3" s="256" t="s">
        <v>9</v>
      </c>
    </row>
    <row r="4" spans="1:5" ht="12.75">
      <c r="A4" s="5">
        <v>1</v>
      </c>
      <c r="B4" s="5">
        <v>1</v>
      </c>
      <c r="C4" t="str">
        <f aca="true" t="shared" si="0" ref="C4:C28">VLOOKUP(B4,J134:L432,2,FALSE)</f>
        <v>DAVIA Xavier</v>
      </c>
      <c r="D4" t="str">
        <f aca="true" t="shared" si="1" ref="D4:D28">VLOOKUP(B4,J134:L432,3,FALSE)</f>
        <v>U.C.Lavedan</v>
      </c>
      <c r="E4" s="257">
        <v>0.11767361111111112</v>
      </c>
    </row>
    <row r="5" spans="1:5" ht="12.75">
      <c r="A5" s="5">
        <v>2</v>
      </c>
      <c r="B5" s="5">
        <v>16</v>
      </c>
      <c r="C5" t="str">
        <f t="shared" si="0"/>
        <v>BOUTY Cyril</v>
      </c>
      <c r="D5" t="str">
        <f t="shared" si="1"/>
        <v>C.C.Casteljaloux</v>
      </c>
      <c r="E5" s="257">
        <v>0.11767361111111112</v>
      </c>
    </row>
    <row r="6" spans="1:5" ht="12.75">
      <c r="A6" s="5">
        <v>3</v>
      </c>
      <c r="B6" s="5">
        <v>31</v>
      </c>
      <c r="C6" t="str">
        <f t="shared" si="0"/>
        <v>BAZALGETTE Romain</v>
      </c>
      <c r="D6" t="str">
        <f t="shared" si="1"/>
        <v>Castelmayran V.C</v>
      </c>
      <c r="E6" s="257">
        <v>0.11767361111111112</v>
      </c>
    </row>
    <row r="7" spans="1:5" ht="12.75">
      <c r="A7" s="5">
        <v>4</v>
      </c>
      <c r="B7" s="5">
        <v>12</v>
      </c>
      <c r="C7" t="str">
        <f t="shared" si="0"/>
        <v>FACIONI Mikael</v>
      </c>
      <c r="D7" t="str">
        <f t="shared" si="1"/>
        <v>Accro Vélo</v>
      </c>
      <c r="E7" s="257">
        <v>0.11767361111111112</v>
      </c>
    </row>
    <row r="8" spans="1:5" ht="12.75">
      <c r="A8" s="5">
        <v>5</v>
      </c>
      <c r="B8" s="5">
        <v>10</v>
      </c>
      <c r="C8" t="str">
        <f t="shared" si="0"/>
        <v>MARCOT Guillaume</v>
      </c>
      <c r="D8" t="str">
        <f t="shared" si="1"/>
        <v>Accro Vélo</v>
      </c>
      <c r="E8" s="257">
        <v>0.11767361111111112</v>
      </c>
    </row>
    <row r="9" spans="1:5" ht="12.75">
      <c r="A9" s="5">
        <v>6</v>
      </c>
      <c r="B9" s="5">
        <v>34</v>
      </c>
      <c r="C9" t="str">
        <f t="shared" si="0"/>
        <v>SOUTON Jérémy</v>
      </c>
      <c r="D9" t="str">
        <f t="shared" si="1"/>
        <v>Castelmayran V.C</v>
      </c>
      <c r="E9" s="257">
        <v>0.11802083333333334</v>
      </c>
    </row>
    <row r="10" spans="1:5" ht="12.75">
      <c r="A10" s="5">
        <v>7</v>
      </c>
      <c r="B10" s="5">
        <v>237</v>
      </c>
      <c r="C10" t="str">
        <f t="shared" si="0"/>
        <v>AIM Rémy</v>
      </c>
      <c r="D10" t="str">
        <f t="shared" si="1"/>
        <v>V.C.Serres Castet</v>
      </c>
      <c r="E10" s="257">
        <v>0.11802083333333334</v>
      </c>
    </row>
    <row r="11" spans="1:5" ht="12.75">
      <c r="A11" s="5">
        <v>8</v>
      </c>
      <c r="B11" s="5">
        <v>72</v>
      </c>
      <c r="C11" t="str">
        <f t="shared" si="0"/>
        <v>BERNAT Vincent</v>
      </c>
      <c r="D11" t="str">
        <f t="shared" si="1"/>
        <v>Team Ogeu Rose</v>
      </c>
      <c r="E11" s="257">
        <v>0.11802083333333334</v>
      </c>
    </row>
    <row r="12" spans="1:5" ht="12.75">
      <c r="A12" s="5">
        <v>9</v>
      </c>
      <c r="B12" s="5">
        <v>51</v>
      </c>
      <c r="C12" t="str">
        <f t="shared" si="0"/>
        <v>BALESTER Cédric</v>
      </c>
      <c r="D12" t="str">
        <f t="shared" si="1"/>
        <v>Tarbes C.C</v>
      </c>
      <c r="E12" s="257">
        <v>0.11802083333333334</v>
      </c>
    </row>
    <row r="13" spans="1:5" ht="12.75">
      <c r="A13" s="5">
        <v>10</v>
      </c>
      <c r="B13" s="5">
        <v>44</v>
      </c>
      <c r="C13" t="str">
        <f t="shared" si="0"/>
        <v>SOULEROT Didier</v>
      </c>
      <c r="D13" t="str">
        <f t="shared" si="1"/>
        <v>U.V.Lourdes</v>
      </c>
      <c r="E13" s="257">
        <v>0.11802083333333334</v>
      </c>
    </row>
    <row r="14" spans="1:5" ht="12.75">
      <c r="A14" s="5">
        <v>11</v>
      </c>
      <c r="B14" s="5">
        <v>106</v>
      </c>
      <c r="C14" t="str">
        <f t="shared" si="0"/>
        <v>DUCHEIN Dorian</v>
      </c>
      <c r="D14" t="str">
        <f t="shared" si="1"/>
        <v>C.C.Madiran</v>
      </c>
      <c r="E14" s="257">
        <v>0.11802083333333334</v>
      </c>
    </row>
    <row r="15" spans="1:5" ht="12.75">
      <c r="A15" s="5">
        <v>12</v>
      </c>
      <c r="B15" s="5">
        <v>55</v>
      </c>
      <c r="C15" t="str">
        <f t="shared" si="0"/>
        <v>GILOTIN Yvon</v>
      </c>
      <c r="D15" t="str">
        <f t="shared" si="1"/>
        <v>Edelweiss Tarbes</v>
      </c>
      <c r="E15" s="257">
        <v>0.11802083333333334</v>
      </c>
    </row>
    <row r="16" spans="1:5" ht="12.75">
      <c r="A16" s="5">
        <v>13</v>
      </c>
      <c r="B16" s="5">
        <v>23</v>
      </c>
      <c r="C16" t="str">
        <f t="shared" si="0"/>
        <v>GOUANELLE Thierry</v>
      </c>
      <c r="D16" t="str">
        <f t="shared" si="1"/>
        <v>Pau Racing les Isards</v>
      </c>
      <c r="E16" s="257">
        <v>0.11802083333333334</v>
      </c>
    </row>
    <row r="17" spans="1:5" ht="12.75">
      <c r="A17" s="5">
        <v>14</v>
      </c>
      <c r="B17" s="5">
        <v>109</v>
      </c>
      <c r="C17" t="str">
        <f t="shared" si="0"/>
        <v>BORDEROLLES Thierry</v>
      </c>
      <c r="D17" t="str">
        <f t="shared" si="1"/>
        <v>V.C Pierrefitte Luz</v>
      </c>
      <c r="E17" s="257">
        <v>0.11802083333333334</v>
      </c>
    </row>
    <row r="18" spans="1:5" ht="12.75">
      <c r="A18" s="5">
        <v>15</v>
      </c>
      <c r="B18" s="5">
        <v>71</v>
      </c>
      <c r="C18" t="str">
        <f t="shared" si="0"/>
        <v>DELOUVEE Jérôme</v>
      </c>
      <c r="D18" t="str">
        <f t="shared" si="1"/>
        <v>Team G.S.O</v>
      </c>
      <c r="E18" s="257">
        <v>0.11802083333333334</v>
      </c>
    </row>
    <row r="19" spans="1:5" ht="12.75">
      <c r="A19" s="5">
        <v>16</v>
      </c>
      <c r="B19" s="5">
        <v>130</v>
      </c>
      <c r="C19" t="str">
        <f t="shared" si="0"/>
        <v>DELPUCH Adrien</v>
      </c>
      <c r="D19" t="str">
        <f t="shared" si="1"/>
        <v>Accro Vélo</v>
      </c>
      <c r="E19" s="257">
        <v>0.11802083333333334</v>
      </c>
    </row>
    <row r="20" spans="1:5" ht="12.75">
      <c r="A20" s="5">
        <v>17</v>
      </c>
      <c r="B20" s="5">
        <v>102</v>
      </c>
      <c r="C20" t="str">
        <f t="shared" si="0"/>
        <v>GUINOT Sébastien</v>
      </c>
      <c r="D20" t="str">
        <f t="shared" si="1"/>
        <v>Team A.C.E</v>
      </c>
      <c r="E20" s="257">
        <v>0.11802083333333334</v>
      </c>
    </row>
    <row r="21" spans="1:5" ht="12.75">
      <c r="A21" s="5">
        <v>18</v>
      </c>
      <c r="B21" s="5">
        <v>43</v>
      </c>
      <c r="C21" t="str">
        <f t="shared" si="0"/>
        <v>GALCERA Dorian</v>
      </c>
      <c r="D21" t="str">
        <f t="shared" si="1"/>
        <v>V.C Pierrefitte Luz</v>
      </c>
      <c r="E21" s="257">
        <v>0.11802083333333334</v>
      </c>
    </row>
    <row r="22" spans="1:5" ht="12.75">
      <c r="A22" s="5">
        <v>19</v>
      </c>
      <c r="B22" s="5">
        <v>20</v>
      </c>
      <c r="C22" t="str">
        <f t="shared" si="0"/>
        <v>CASANAVE Jérôme</v>
      </c>
      <c r="D22" t="str">
        <f t="shared" si="1"/>
        <v>Pau Racing les Isards</v>
      </c>
      <c r="E22" s="257">
        <v>0.11802083333333334</v>
      </c>
    </row>
    <row r="23" spans="1:5" ht="12.75">
      <c r="A23" s="5">
        <v>20</v>
      </c>
      <c r="B23" s="5">
        <v>66</v>
      </c>
      <c r="C23" t="str">
        <f t="shared" si="0"/>
        <v>CULLET Thierry</v>
      </c>
      <c r="D23" t="str">
        <f t="shared" si="1"/>
        <v>Plaisance A.C</v>
      </c>
      <c r="E23" s="257">
        <v>0.11802083333333334</v>
      </c>
    </row>
    <row r="24" spans="1:5" ht="12.75">
      <c r="A24" s="5">
        <v>21</v>
      </c>
      <c r="B24" s="5">
        <v>17</v>
      </c>
      <c r="C24" t="str">
        <f t="shared" si="0"/>
        <v>COUETTE Kévin</v>
      </c>
      <c r="D24" t="str">
        <f t="shared" si="1"/>
        <v>C.C.Casteljaloux</v>
      </c>
      <c r="E24" s="257">
        <v>0.11802083333333334</v>
      </c>
    </row>
    <row r="25" spans="1:5" ht="12.75">
      <c r="A25" s="5">
        <v>22</v>
      </c>
      <c r="B25" s="5">
        <v>63</v>
      </c>
      <c r="C25" t="str">
        <f t="shared" si="0"/>
        <v>BENSON Daren</v>
      </c>
      <c r="D25" t="str">
        <f t="shared" si="1"/>
        <v>First Team 64</v>
      </c>
      <c r="E25" s="257">
        <v>0.11802083333333334</v>
      </c>
    </row>
    <row r="26" spans="1:5" ht="12.75">
      <c r="A26" s="5">
        <v>23</v>
      </c>
      <c r="B26" s="5">
        <v>61</v>
      </c>
      <c r="C26" t="str">
        <f t="shared" si="0"/>
        <v>PAOLETTI Lionel</v>
      </c>
      <c r="D26" t="str">
        <f t="shared" si="1"/>
        <v>U.S.Castelsagrat</v>
      </c>
      <c r="E26" s="257">
        <v>0.11802083333333334</v>
      </c>
    </row>
    <row r="27" spans="1:5" ht="12.75">
      <c r="A27" s="5">
        <v>24</v>
      </c>
      <c r="B27" s="5">
        <v>13</v>
      </c>
      <c r="C27" t="str">
        <f t="shared" si="0"/>
        <v>LATESTERE Adrien</v>
      </c>
      <c r="D27" t="str">
        <f t="shared" si="1"/>
        <v>C.C.Casteljaloux</v>
      </c>
      <c r="E27" s="257">
        <v>0.11802083333333334</v>
      </c>
    </row>
    <row r="28" spans="1:5" ht="12.75">
      <c r="A28" s="5">
        <v>25</v>
      </c>
      <c r="B28" s="5">
        <v>52</v>
      </c>
      <c r="C28" t="str">
        <f t="shared" si="0"/>
        <v>CAZALA David</v>
      </c>
      <c r="D28" t="str">
        <f t="shared" si="1"/>
        <v>Tarbes C.C</v>
      </c>
      <c r="E28" s="257">
        <v>0.11802083333333334</v>
      </c>
    </row>
    <row r="29" spans="1:5" ht="12.75">
      <c r="A29" s="5">
        <v>26</v>
      </c>
      <c r="B29" s="5">
        <v>62</v>
      </c>
      <c r="C29" t="str">
        <f aca="true" t="shared" si="2" ref="C29:C60">VLOOKUP(B29,J2:L457,2,FALSE)</f>
        <v>GLOUX Eddy</v>
      </c>
      <c r="D29" t="str">
        <f aca="true" t="shared" si="3" ref="D29:D60">VLOOKUP(B29,J2:L457,3,FALSE)</f>
        <v>U.S.Castelsagrat</v>
      </c>
      <c r="E29" s="257">
        <v>0.11802083333333334</v>
      </c>
    </row>
    <row r="30" spans="1:5" ht="12.75">
      <c r="A30" s="5">
        <v>27</v>
      </c>
      <c r="B30" s="233">
        <v>45</v>
      </c>
      <c r="C30" t="str">
        <f t="shared" si="2"/>
        <v>BEST Emmanuel</v>
      </c>
      <c r="D30" t="str">
        <f t="shared" si="3"/>
        <v>U.V.Lourdes</v>
      </c>
      <c r="E30" s="257">
        <v>0.11802083333333334</v>
      </c>
    </row>
    <row r="31" spans="1:5" ht="12.75">
      <c r="A31" s="5">
        <v>28</v>
      </c>
      <c r="B31" s="233">
        <v>203</v>
      </c>
      <c r="C31" t="str">
        <f t="shared" si="2"/>
        <v>WOHLWEND Francis</v>
      </c>
      <c r="D31" t="str">
        <f t="shared" si="3"/>
        <v>Cahors C.</v>
      </c>
      <c r="E31" s="257">
        <v>0.11802083333333334</v>
      </c>
    </row>
    <row r="32" spans="1:5" ht="12.75">
      <c r="A32" s="5">
        <v>29</v>
      </c>
      <c r="B32" s="233">
        <v>6</v>
      </c>
      <c r="C32" t="str">
        <f t="shared" si="2"/>
        <v>TRIMOULET Yohan</v>
      </c>
      <c r="D32" t="str">
        <f t="shared" si="3"/>
        <v>Accro Vélo</v>
      </c>
      <c r="E32" s="257">
        <v>0.11802083333333334</v>
      </c>
    </row>
    <row r="33" spans="1:5" ht="12.75">
      <c r="A33" s="5">
        <v>30</v>
      </c>
      <c r="B33" s="233">
        <v>4</v>
      </c>
      <c r="C33" t="str">
        <f t="shared" si="2"/>
        <v>PAPON Patrick</v>
      </c>
      <c r="D33" t="str">
        <f t="shared" si="3"/>
        <v>U.C.Lavedan</v>
      </c>
      <c r="E33" s="257">
        <v>0.11802083333333334</v>
      </c>
    </row>
    <row r="34" spans="1:5" ht="12.75">
      <c r="A34" s="5">
        <v>31</v>
      </c>
      <c r="B34" s="233">
        <v>67</v>
      </c>
      <c r="C34" t="str">
        <f t="shared" si="2"/>
        <v>LAFLEUR Benjamin</v>
      </c>
      <c r="D34" t="str">
        <f t="shared" si="3"/>
        <v>Plaisance A.C</v>
      </c>
      <c r="E34" s="257">
        <v>0.11802083333333334</v>
      </c>
    </row>
    <row r="35" spans="1:5" ht="12.75">
      <c r="A35" s="5">
        <v>32</v>
      </c>
      <c r="B35" s="233">
        <v>225</v>
      </c>
      <c r="C35" t="str">
        <f t="shared" si="2"/>
        <v>SCHMITH Olivier</v>
      </c>
      <c r="D35" t="str">
        <f t="shared" si="3"/>
        <v>Pau Racing les Isards</v>
      </c>
      <c r="E35" s="257">
        <v>0.11802083333333334</v>
      </c>
    </row>
    <row r="36" spans="1:5" ht="12.75">
      <c r="A36" s="5">
        <v>33</v>
      </c>
      <c r="B36" s="233">
        <v>74</v>
      </c>
      <c r="C36" t="str">
        <f t="shared" si="2"/>
        <v>TOFFOLETTI Matthieu</v>
      </c>
      <c r="D36" t="str">
        <f t="shared" si="3"/>
        <v>Team A.C.E</v>
      </c>
      <c r="E36" s="257">
        <v>0.11802083333333334</v>
      </c>
    </row>
    <row r="37" spans="1:5" ht="12.75">
      <c r="A37" s="5">
        <v>34</v>
      </c>
      <c r="B37" s="5">
        <v>73</v>
      </c>
      <c r="C37" t="str">
        <f t="shared" si="2"/>
        <v>CASAVIELLE Florent</v>
      </c>
      <c r="D37" t="str">
        <f t="shared" si="3"/>
        <v>Team Ogeu Rose</v>
      </c>
      <c r="E37" s="257">
        <v>0.11802083333333334</v>
      </c>
    </row>
    <row r="38" spans="1:5" ht="12.75">
      <c r="A38" s="5">
        <v>35</v>
      </c>
      <c r="B38" s="5">
        <v>215</v>
      </c>
      <c r="C38" t="str">
        <f t="shared" si="2"/>
        <v>CASTELLS Michel</v>
      </c>
      <c r="D38" t="str">
        <f t="shared" si="3"/>
        <v>V.C Pierrefitte Luz</v>
      </c>
      <c r="E38" s="257">
        <v>0.11802083333333334</v>
      </c>
    </row>
    <row r="39" spans="1:5" ht="12.75">
      <c r="A39" s="5">
        <v>36</v>
      </c>
      <c r="B39" s="5">
        <v>49</v>
      </c>
      <c r="C39" t="str">
        <f t="shared" si="2"/>
        <v>BLONDET Frederic</v>
      </c>
      <c r="D39" t="str">
        <f t="shared" si="3"/>
        <v>C.C.Madiran</v>
      </c>
      <c r="E39" s="257">
        <v>0.11802083333333334</v>
      </c>
    </row>
    <row r="40" spans="1:5" ht="12.75">
      <c r="A40" s="5">
        <v>37</v>
      </c>
      <c r="B40" s="5">
        <v>28</v>
      </c>
      <c r="C40" t="str">
        <f t="shared" si="2"/>
        <v>DOTTO Jérémie</v>
      </c>
      <c r="D40" t="str">
        <f t="shared" si="3"/>
        <v>G.P.C.C</v>
      </c>
      <c r="E40" s="257">
        <v>0.11802083333333334</v>
      </c>
    </row>
    <row r="41" spans="1:5" ht="12.75">
      <c r="A41" s="5">
        <v>38</v>
      </c>
      <c r="B41" s="5">
        <v>125</v>
      </c>
      <c r="C41" t="str">
        <f t="shared" si="2"/>
        <v>RENUIT Benoit</v>
      </c>
      <c r="D41" t="str">
        <f t="shared" si="3"/>
        <v>G.C.Pyrénéen</v>
      </c>
      <c r="E41" s="257">
        <v>0.11802083333333334</v>
      </c>
    </row>
    <row r="42" spans="1:5" ht="12.75">
      <c r="A42" s="5">
        <v>39</v>
      </c>
      <c r="B42" s="5">
        <v>123</v>
      </c>
      <c r="C42" t="str">
        <f t="shared" si="2"/>
        <v>CASTELLS Rémi</v>
      </c>
      <c r="D42" t="str">
        <f t="shared" si="3"/>
        <v>U.V.Lourdes</v>
      </c>
      <c r="E42" s="257">
        <v>0.11802083333333334</v>
      </c>
    </row>
    <row r="43" spans="1:5" ht="12.75">
      <c r="A43" s="5">
        <v>40</v>
      </c>
      <c r="B43" s="5">
        <v>39</v>
      </c>
      <c r="C43" t="str">
        <f t="shared" si="2"/>
        <v>RUAUD Rodrigue</v>
      </c>
      <c r="D43" t="str">
        <f t="shared" si="3"/>
        <v>E.C.Riberac</v>
      </c>
      <c r="E43" s="257">
        <v>0.11802083333333334</v>
      </c>
    </row>
    <row r="44" spans="1:5" ht="12.75">
      <c r="A44" s="5">
        <v>41</v>
      </c>
      <c r="B44" s="5">
        <v>41</v>
      </c>
      <c r="C44" t="str">
        <f t="shared" si="2"/>
        <v>SCHAAB Paul</v>
      </c>
      <c r="D44" t="str">
        <f t="shared" si="3"/>
        <v>V.C Pierrefitte Luz</v>
      </c>
      <c r="E44" s="257">
        <v>0.11802083333333334</v>
      </c>
    </row>
    <row r="45" spans="1:5" ht="12.75">
      <c r="A45" s="5">
        <v>42</v>
      </c>
      <c r="B45" s="5">
        <v>78</v>
      </c>
      <c r="C45" t="str">
        <f t="shared" si="2"/>
        <v>BARTHE Francois</v>
      </c>
      <c r="D45" t="str">
        <f t="shared" si="3"/>
        <v>C.O.Carbone</v>
      </c>
      <c r="E45" s="257">
        <v>0.11802083333333334</v>
      </c>
    </row>
    <row r="46" spans="1:5" ht="12.75">
      <c r="A46" s="5">
        <v>43</v>
      </c>
      <c r="B46" s="5">
        <v>37</v>
      </c>
      <c r="C46" t="str">
        <f t="shared" si="2"/>
        <v>CARLIER Patrice</v>
      </c>
      <c r="D46" t="str">
        <f t="shared" si="3"/>
        <v>E.C.Riberac</v>
      </c>
      <c r="E46" s="257">
        <v>0.11802083333333334</v>
      </c>
    </row>
    <row r="47" spans="1:5" ht="12.75">
      <c r="A47" s="5">
        <v>44</v>
      </c>
      <c r="B47" s="5">
        <v>217</v>
      </c>
      <c r="C47" t="str">
        <f t="shared" si="2"/>
        <v>PEREZ Emilie</v>
      </c>
      <c r="D47" t="str">
        <f t="shared" si="3"/>
        <v>V.C Pierrefitte Luz</v>
      </c>
      <c r="E47" s="257">
        <v>0.11802083333333334</v>
      </c>
    </row>
    <row r="48" spans="1:5" ht="12.75">
      <c r="A48" s="5">
        <v>45</v>
      </c>
      <c r="B48" s="5">
        <v>223</v>
      </c>
      <c r="C48" t="str">
        <f t="shared" si="2"/>
        <v>CRAMPE Michel</v>
      </c>
      <c r="D48" t="str">
        <f t="shared" si="3"/>
        <v>A.L.Tostat</v>
      </c>
      <c r="E48" s="257">
        <v>0.11802083333333334</v>
      </c>
    </row>
    <row r="49" spans="1:5" ht="12.75">
      <c r="A49" s="5">
        <v>46</v>
      </c>
      <c r="B49" s="5">
        <v>57</v>
      </c>
      <c r="C49" t="str">
        <f t="shared" si="2"/>
        <v>LASSALE Jean-François</v>
      </c>
      <c r="D49" t="str">
        <f t="shared" si="3"/>
        <v>A.L.Tostat</v>
      </c>
      <c r="E49" s="257">
        <v>0.11802083333333334</v>
      </c>
    </row>
    <row r="50" spans="1:5" ht="12.75">
      <c r="A50" s="5">
        <v>47</v>
      </c>
      <c r="B50" s="5">
        <v>25</v>
      </c>
      <c r="C50" t="str">
        <f t="shared" si="2"/>
        <v>BERTOMEU Nicolas</v>
      </c>
      <c r="D50" t="str">
        <f t="shared" si="3"/>
        <v>G.P.C.C</v>
      </c>
      <c r="E50" s="257">
        <v>0.11802083333333334</v>
      </c>
    </row>
    <row r="51" spans="1:5" ht="12.75">
      <c r="A51" s="5">
        <v>48</v>
      </c>
      <c r="B51" s="5">
        <v>35</v>
      </c>
      <c r="C51" t="str">
        <f t="shared" si="2"/>
        <v>MORO Cédric</v>
      </c>
      <c r="D51" t="str">
        <f t="shared" si="3"/>
        <v>Castelmayran V.C</v>
      </c>
      <c r="E51" s="257">
        <v>0.11802083333333334</v>
      </c>
    </row>
    <row r="52" spans="1:5" ht="12.75">
      <c r="A52" s="5">
        <v>49</v>
      </c>
      <c r="B52" s="5">
        <v>110</v>
      </c>
      <c r="C52" t="str">
        <f t="shared" si="2"/>
        <v>ASSERQUET Franck</v>
      </c>
      <c r="D52" t="str">
        <f t="shared" si="3"/>
        <v>V.C Pierrefitte Luz</v>
      </c>
      <c r="E52" s="257">
        <v>0.11802083333333334</v>
      </c>
    </row>
    <row r="53" spans="1:5" ht="12.75">
      <c r="A53" s="5">
        <v>50</v>
      </c>
      <c r="B53" s="5">
        <v>42</v>
      </c>
      <c r="C53" t="str">
        <f t="shared" si="2"/>
        <v>CUEL Fabrice</v>
      </c>
      <c r="D53" t="str">
        <f t="shared" si="3"/>
        <v>V.C Pierrefitte Luz</v>
      </c>
      <c r="E53" s="257">
        <v>0.11802083333333334</v>
      </c>
    </row>
    <row r="54" spans="1:5" ht="12.75">
      <c r="A54" s="5">
        <v>51</v>
      </c>
      <c r="B54" s="5">
        <v>214</v>
      </c>
      <c r="C54" t="str">
        <f t="shared" si="2"/>
        <v>FROMIGUE Jérôme</v>
      </c>
      <c r="D54" t="str">
        <f t="shared" si="3"/>
        <v>V.C Pierrefitte Luz</v>
      </c>
      <c r="E54" s="257">
        <v>0.11802083333333334</v>
      </c>
    </row>
    <row r="55" spans="1:5" ht="12.75">
      <c r="A55" s="5">
        <v>52</v>
      </c>
      <c r="B55" s="5">
        <v>113</v>
      </c>
      <c r="C55" t="str">
        <f t="shared" si="2"/>
        <v>FONTBONNE Patrick</v>
      </c>
      <c r="D55" t="str">
        <f t="shared" si="3"/>
        <v>A.L.Tostat</v>
      </c>
      <c r="E55" s="257">
        <v>0.11802083333333334</v>
      </c>
    </row>
    <row r="56" spans="1:5" ht="12.75">
      <c r="A56" s="5">
        <v>53</v>
      </c>
      <c r="B56" s="5">
        <v>69</v>
      </c>
      <c r="C56" t="str">
        <f t="shared" si="2"/>
        <v>DANDINEJérôme</v>
      </c>
      <c r="D56" t="str">
        <f t="shared" si="3"/>
        <v>Camarade S.L</v>
      </c>
      <c r="E56" s="257">
        <v>0.11802083333333334</v>
      </c>
    </row>
    <row r="57" spans="1:5" ht="12.75">
      <c r="A57" s="5">
        <v>54</v>
      </c>
      <c r="B57" s="5">
        <v>68</v>
      </c>
      <c r="C57" t="str">
        <f t="shared" si="2"/>
        <v>GOUAZE Pierre</v>
      </c>
      <c r="D57" t="str">
        <f t="shared" si="3"/>
        <v>Camarade S.L</v>
      </c>
      <c r="E57" s="257">
        <v>0.11802083333333334</v>
      </c>
    </row>
    <row r="58" spans="1:5" ht="12.75">
      <c r="A58" s="5">
        <v>55</v>
      </c>
      <c r="B58" s="233">
        <v>117</v>
      </c>
      <c r="C58" t="str">
        <f t="shared" si="2"/>
        <v>ZUERAS José</v>
      </c>
      <c r="D58" t="str">
        <f t="shared" si="3"/>
        <v>G.P.C.C</v>
      </c>
      <c r="E58" s="257">
        <v>0.11802083333333334</v>
      </c>
    </row>
    <row r="59" spans="1:5" ht="12.75">
      <c r="A59" s="5">
        <v>56</v>
      </c>
      <c r="B59" s="5">
        <v>47</v>
      </c>
      <c r="C59" t="str">
        <f t="shared" si="2"/>
        <v>BELLUC Frederic</v>
      </c>
      <c r="D59" t="str">
        <f t="shared" si="3"/>
        <v>U.V.Lourdes</v>
      </c>
      <c r="E59" s="257">
        <v>0.11802083333333334</v>
      </c>
    </row>
    <row r="60" spans="1:5" ht="12.75">
      <c r="A60" s="5">
        <v>57</v>
      </c>
      <c r="B60" s="5">
        <v>121</v>
      </c>
      <c r="C60" t="str">
        <f t="shared" si="2"/>
        <v>TAULEYGNE Cédirc</v>
      </c>
      <c r="D60" t="str">
        <f t="shared" si="3"/>
        <v>Tarbes C.C</v>
      </c>
      <c r="E60" s="257">
        <v>0.11802083333333334</v>
      </c>
    </row>
    <row r="61" spans="1:5" ht="12.75">
      <c r="A61" s="5">
        <v>58</v>
      </c>
      <c r="B61" s="5">
        <v>32</v>
      </c>
      <c r="C61" t="str">
        <f aca="true" t="shared" si="4" ref="C61:C92">VLOOKUP(B61,J34:L489,2,FALSE)</f>
        <v>ROUX Philippe</v>
      </c>
      <c r="D61" t="str">
        <f aca="true" t="shared" si="5" ref="D61:D92">VLOOKUP(B61,J34:L489,3,FALSE)</f>
        <v>Castelmayran V.C</v>
      </c>
      <c r="E61" s="257">
        <v>0.11802083333333334</v>
      </c>
    </row>
    <row r="62" spans="1:5" ht="12.75">
      <c r="A62" s="5">
        <v>59</v>
      </c>
      <c r="B62" s="5">
        <v>232</v>
      </c>
      <c r="C62" t="str">
        <f t="shared" si="4"/>
        <v>SOUST Michel</v>
      </c>
      <c r="D62" t="str">
        <f t="shared" si="5"/>
        <v>C.C.Madiran</v>
      </c>
      <c r="E62" s="257">
        <v>0.11802083333333334</v>
      </c>
    </row>
    <row r="63" spans="1:5" ht="12.75">
      <c r="A63" s="5">
        <v>60</v>
      </c>
      <c r="B63" s="5">
        <v>202</v>
      </c>
      <c r="C63" t="str">
        <f t="shared" si="4"/>
        <v>DELRIEU Franck</v>
      </c>
      <c r="D63" t="str">
        <f t="shared" si="5"/>
        <v>Cahors C.</v>
      </c>
      <c r="E63" s="257">
        <v>0.11802083333333334</v>
      </c>
    </row>
    <row r="64" spans="1:5" ht="12.75">
      <c r="A64" s="5">
        <v>61</v>
      </c>
      <c r="B64" s="5">
        <v>24</v>
      </c>
      <c r="C64" t="str">
        <f t="shared" si="4"/>
        <v>LAVERGNE Marvin</v>
      </c>
      <c r="D64" t="str">
        <f t="shared" si="5"/>
        <v>Pau Racing les Isards</v>
      </c>
      <c r="E64" s="257">
        <v>0.11802083333333334</v>
      </c>
    </row>
    <row r="65" spans="1:5" ht="12.75">
      <c r="A65" s="5">
        <v>62</v>
      </c>
      <c r="B65" s="5">
        <v>105</v>
      </c>
      <c r="C65" t="str">
        <f t="shared" si="4"/>
        <v>ECKOUT Christophe</v>
      </c>
      <c r="D65" t="str">
        <f t="shared" si="5"/>
        <v>C.C.Madiran</v>
      </c>
      <c r="E65" s="257">
        <v>0.11802083333333334</v>
      </c>
    </row>
    <row r="66" spans="1:5" ht="12.75">
      <c r="A66" s="5">
        <v>63</v>
      </c>
      <c r="B66" s="5">
        <v>9</v>
      </c>
      <c r="C66" t="str">
        <f t="shared" si="4"/>
        <v>BLANCHET Jérémy</v>
      </c>
      <c r="D66" t="str">
        <f t="shared" si="5"/>
        <v>Accro Vélo</v>
      </c>
      <c r="E66" s="257">
        <v>0.11802083333333334</v>
      </c>
    </row>
    <row r="67" spans="1:5" ht="12.75">
      <c r="A67" s="5">
        <v>64</v>
      </c>
      <c r="B67" s="5">
        <v>50</v>
      </c>
      <c r="C67" t="str">
        <f t="shared" si="4"/>
        <v>CAUMONT Pascal</v>
      </c>
      <c r="D67" t="str">
        <f t="shared" si="5"/>
        <v>C.C.Madiran</v>
      </c>
      <c r="E67" s="257">
        <v>0.11802083333333334</v>
      </c>
    </row>
    <row r="68" spans="1:5" ht="12.75">
      <c r="A68" s="5">
        <v>65</v>
      </c>
      <c r="B68" s="5">
        <v>107</v>
      </c>
      <c r="C68" t="str">
        <f t="shared" si="4"/>
        <v>LAMBERT Elvis</v>
      </c>
      <c r="D68" t="str">
        <f t="shared" si="5"/>
        <v>C.C.Madiran</v>
      </c>
      <c r="E68" s="257">
        <v>0.11802083333333334</v>
      </c>
    </row>
    <row r="69" spans="1:5" ht="12.75">
      <c r="A69" s="5">
        <v>66</v>
      </c>
      <c r="B69" s="5">
        <v>56</v>
      </c>
      <c r="C69" t="str">
        <f t="shared" si="4"/>
        <v>RICAUD Christian</v>
      </c>
      <c r="D69" t="str">
        <f t="shared" si="5"/>
        <v>Edelweiss Tarbes</v>
      </c>
      <c r="E69" s="257">
        <v>0.11802083333333334</v>
      </c>
    </row>
    <row r="70" spans="1:5" ht="12.75">
      <c r="A70" s="5">
        <v>67</v>
      </c>
      <c r="B70" s="5">
        <v>8</v>
      </c>
      <c r="C70" t="str">
        <f t="shared" si="4"/>
        <v>MASSE Ludovic</v>
      </c>
      <c r="D70" t="str">
        <f t="shared" si="5"/>
        <v>Accro Vélo</v>
      </c>
      <c r="E70" s="257">
        <v>0.11802083333333334</v>
      </c>
    </row>
    <row r="71" spans="1:5" ht="12.75">
      <c r="A71" s="5">
        <v>68</v>
      </c>
      <c r="B71" s="5">
        <v>114</v>
      </c>
      <c r="C71" t="str">
        <f t="shared" si="4"/>
        <v>GUINLE Alain</v>
      </c>
      <c r="D71" t="str">
        <f t="shared" si="5"/>
        <v>A.L.Tostat</v>
      </c>
      <c r="E71" s="257">
        <v>0.11802083333333334</v>
      </c>
    </row>
    <row r="72" spans="1:5" ht="12.75">
      <c r="A72" s="5">
        <v>69</v>
      </c>
      <c r="B72" s="5">
        <v>21</v>
      </c>
      <c r="C72" t="str">
        <f t="shared" si="4"/>
        <v>LASSUS-PORTARIEU David</v>
      </c>
      <c r="D72" t="str">
        <f t="shared" si="5"/>
        <v>Pau Racing les Isards</v>
      </c>
      <c r="E72" s="257">
        <v>0.11802083333333334</v>
      </c>
    </row>
    <row r="73" spans="1:5" ht="12.75">
      <c r="A73" s="5">
        <v>70</v>
      </c>
      <c r="B73" s="5">
        <v>79</v>
      </c>
      <c r="C73" t="str">
        <f t="shared" si="4"/>
        <v>DELMAS Vincent</v>
      </c>
      <c r="D73" t="str">
        <f t="shared" si="5"/>
        <v>Bizicleta Taldea</v>
      </c>
      <c r="E73" s="257">
        <v>0.11802083333333334</v>
      </c>
    </row>
    <row r="74" spans="1:5" ht="12.75">
      <c r="A74" s="5">
        <v>71</v>
      </c>
      <c r="B74" s="5">
        <v>46</v>
      </c>
      <c r="C74" t="str">
        <f t="shared" si="4"/>
        <v>FALLIERO Jacques</v>
      </c>
      <c r="D74" t="str">
        <f t="shared" si="5"/>
        <v>U.V.Lourdes</v>
      </c>
      <c r="E74" s="257">
        <v>0.11802083333333334</v>
      </c>
    </row>
    <row r="75" spans="1:5" ht="12.75">
      <c r="A75" s="5">
        <v>72</v>
      </c>
      <c r="B75" s="5">
        <v>115</v>
      </c>
      <c r="C75" t="str">
        <f t="shared" si="4"/>
        <v>PATRIS Nicolas</v>
      </c>
      <c r="D75" t="str">
        <f t="shared" si="5"/>
        <v>Plaisance A.C</v>
      </c>
      <c r="E75" s="257">
        <v>0.11802083333333334</v>
      </c>
    </row>
    <row r="76" spans="1:5" ht="12.75">
      <c r="A76" s="5">
        <v>73</v>
      </c>
      <c r="B76" s="5">
        <v>27</v>
      </c>
      <c r="C76" t="str">
        <f t="shared" si="4"/>
        <v>SEVIN Dorian</v>
      </c>
      <c r="D76" t="str">
        <f t="shared" si="5"/>
        <v>G.P.C.C</v>
      </c>
      <c r="E76" s="257">
        <v>0.11802083333333334</v>
      </c>
    </row>
    <row r="77" spans="1:5" ht="12.75">
      <c r="A77" s="5">
        <v>74</v>
      </c>
      <c r="B77" s="5">
        <v>127</v>
      </c>
      <c r="C77" t="str">
        <f t="shared" si="4"/>
        <v>DUTOUR Gilles</v>
      </c>
      <c r="D77" t="str">
        <f t="shared" si="5"/>
        <v>U.S.Castelsagrat</v>
      </c>
      <c r="E77" s="257">
        <v>0.11802083333333334</v>
      </c>
    </row>
    <row r="78" spans="1:5" ht="12.75">
      <c r="A78" s="5">
        <v>75</v>
      </c>
      <c r="B78" s="5">
        <v>64</v>
      </c>
      <c r="C78" t="str">
        <f t="shared" si="4"/>
        <v>OLMEIDA Jean</v>
      </c>
      <c r="D78" t="str">
        <f t="shared" si="5"/>
        <v>First Team 64</v>
      </c>
      <c r="E78" s="257">
        <v>0.11802083333333334</v>
      </c>
    </row>
    <row r="79" spans="1:5" ht="12.75">
      <c r="A79" s="5">
        <v>76</v>
      </c>
      <c r="B79" s="5">
        <v>104</v>
      </c>
      <c r="C79" t="str">
        <f t="shared" si="4"/>
        <v>LACOSTE Henri</v>
      </c>
      <c r="D79" t="str">
        <f t="shared" si="5"/>
        <v>C.C.Madiran</v>
      </c>
      <c r="E79" s="257">
        <v>0.11802083333333334</v>
      </c>
    </row>
    <row r="80" spans="1:5" ht="12.75">
      <c r="A80" s="5">
        <v>77</v>
      </c>
      <c r="B80" s="5">
        <v>228</v>
      </c>
      <c r="C80" t="str">
        <f t="shared" si="4"/>
        <v>BRUYERE Fabrice</v>
      </c>
      <c r="D80" t="str">
        <f t="shared" si="5"/>
        <v>C.C.Enclaves</v>
      </c>
      <c r="E80" s="257">
        <v>0.11802083333333334</v>
      </c>
    </row>
    <row r="81" spans="1:5" ht="12.75">
      <c r="A81" s="5">
        <v>78</v>
      </c>
      <c r="B81" s="5">
        <v>122</v>
      </c>
      <c r="C81" t="str">
        <f t="shared" si="4"/>
        <v>LATISNERES Frederic</v>
      </c>
      <c r="D81" t="str">
        <f t="shared" si="5"/>
        <v>C.C.Enclaves</v>
      </c>
      <c r="E81" s="257">
        <v>0.11802083333333334</v>
      </c>
    </row>
    <row r="82" spans="1:5" ht="12.75">
      <c r="A82" s="5">
        <v>79</v>
      </c>
      <c r="B82" s="5">
        <v>33</v>
      </c>
      <c r="C82" t="str">
        <f t="shared" si="4"/>
        <v>PEFOURQUEAnthony</v>
      </c>
      <c r="D82" t="str">
        <f t="shared" si="5"/>
        <v>Castelmayran V.C</v>
      </c>
      <c r="E82" s="257">
        <v>0.11802083333333334</v>
      </c>
    </row>
    <row r="83" spans="1:5" ht="12.75">
      <c r="A83" s="5">
        <v>80</v>
      </c>
      <c r="B83" s="5">
        <v>77</v>
      </c>
      <c r="C83" t="str">
        <f t="shared" si="4"/>
        <v>TOTAIN Kévin</v>
      </c>
      <c r="D83" t="str">
        <f t="shared" si="5"/>
        <v>G.C.Pyrénéen</v>
      </c>
      <c r="E83" s="257">
        <v>0.11802083333333334</v>
      </c>
    </row>
    <row r="84" spans="1:5" ht="12.75">
      <c r="A84" s="5">
        <v>81</v>
      </c>
      <c r="B84" s="5">
        <v>54</v>
      </c>
      <c r="C84" t="str">
        <f t="shared" si="4"/>
        <v>MANDRET Alexis</v>
      </c>
      <c r="D84" t="str">
        <f t="shared" si="5"/>
        <v>Edelweiss Tarbes</v>
      </c>
      <c r="E84" s="257">
        <v>0.11802083333333334</v>
      </c>
    </row>
    <row r="85" spans="1:5" ht="12.75">
      <c r="A85" s="5">
        <v>82</v>
      </c>
      <c r="B85" s="5">
        <v>36</v>
      </c>
      <c r="C85" t="str">
        <f t="shared" si="4"/>
        <v>CARLIER Jean Pascal</v>
      </c>
      <c r="D85" t="str">
        <f t="shared" si="5"/>
        <v>E.C.Riberac</v>
      </c>
      <c r="E85" s="257">
        <v>0.11802083333333334</v>
      </c>
    </row>
    <row r="86" spans="1:5" ht="12.75">
      <c r="A86" s="5">
        <v>83</v>
      </c>
      <c r="B86" s="5">
        <v>15</v>
      </c>
      <c r="C86" t="str">
        <f t="shared" si="4"/>
        <v>BORE Joël</v>
      </c>
      <c r="D86" t="str">
        <f t="shared" si="5"/>
        <v>C.C.Casteljaloux</v>
      </c>
      <c r="E86" s="257">
        <v>0.11802083333333334</v>
      </c>
    </row>
    <row r="87" spans="1:5" ht="12.75">
      <c r="A87" s="5">
        <v>84</v>
      </c>
      <c r="B87" s="5">
        <v>76</v>
      </c>
      <c r="C87" t="str">
        <f t="shared" si="4"/>
        <v>BARDARY François</v>
      </c>
      <c r="D87" t="str">
        <f t="shared" si="5"/>
        <v>V.T.Tranzault</v>
      </c>
      <c r="E87" s="257">
        <v>0.11802083333333334</v>
      </c>
    </row>
    <row r="88" spans="1:5" ht="12.75">
      <c r="A88" s="5">
        <v>85</v>
      </c>
      <c r="B88" s="5">
        <v>118</v>
      </c>
      <c r="C88" t="str">
        <f t="shared" si="4"/>
        <v>CONDEMINAS Christian</v>
      </c>
      <c r="D88" t="str">
        <f t="shared" si="5"/>
        <v>G.P.C.C</v>
      </c>
      <c r="E88" s="257">
        <v>0.11802083333333334</v>
      </c>
    </row>
    <row r="89" spans="1:5" ht="12.75">
      <c r="A89" s="5">
        <v>86</v>
      </c>
      <c r="B89" s="5">
        <v>26</v>
      </c>
      <c r="C89" t="str">
        <f t="shared" si="4"/>
        <v>REBOLLO Vivien</v>
      </c>
      <c r="D89" t="str">
        <f t="shared" si="5"/>
        <v>G.P.C.C</v>
      </c>
      <c r="E89" s="257">
        <v>0.11802083333333334</v>
      </c>
    </row>
    <row r="90" spans="1:5" ht="12.75">
      <c r="A90" s="5">
        <v>87</v>
      </c>
      <c r="B90" s="5">
        <v>100</v>
      </c>
      <c r="C90" t="str">
        <f t="shared" si="4"/>
        <v>GENTILLET Alban</v>
      </c>
      <c r="D90" t="str">
        <f t="shared" si="5"/>
        <v>U.C.Lavedan</v>
      </c>
      <c r="E90" s="257">
        <v>0.11805555555555557</v>
      </c>
    </row>
    <row r="91" spans="1:5" ht="12.75">
      <c r="A91" s="5">
        <v>88</v>
      </c>
      <c r="B91" s="5">
        <v>70</v>
      </c>
      <c r="C91" t="str">
        <f t="shared" si="4"/>
        <v>ECHEVERRIA Damien</v>
      </c>
      <c r="D91" t="str">
        <f t="shared" si="5"/>
        <v>Team G.S.O</v>
      </c>
      <c r="E91" s="257">
        <v>0.11809027777777777</v>
      </c>
    </row>
    <row r="92" spans="1:5" ht="12.75">
      <c r="A92" s="5">
        <v>89</v>
      </c>
      <c r="B92" s="5">
        <v>48</v>
      </c>
      <c r="C92" t="str">
        <f t="shared" si="4"/>
        <v>GLACIAL Nicolas</v>
      </c>
      <c r="D92" t="str">
        <f t="shared" si="5"/>
        <v>C.C.Madiran</v>
      </c>
      <c r="E92" s="257">
        <v>0.11814814814814815</v>
      </c>
    </row>
    <row r="93" spans="1:5" ht="12.75">
      <c r="A93" s="5">
        <v>90</v>
      </c>
      <c r="B93" s="5">
        <v>2</v>
      </c>
      <c r="C93" t="str">
        <f aca="true" t="shared" si="6" ref="C93:C124">VLOOKUP(B93,J66:L521,2,FALSE)</f>
        <v>AUBIER Florent</v>
      </c>
      <c r="D93" t="str">
        <f aca="true" t="shared" si="7" ref="D93:D124">VLOOKUP(B93,J66:L521,3,FALSE)</f>
        <v>U.C.Lavedan</v>
      </c>
      <c r="E93" s="257">
        <v>0.11818287037037038</v>
      </c>
    </row>
    <row r="94" spans="1:5" ht="12.75">
      <c r="A94" s="5">
        <v>91</v>
      </c>
      <c r="B94" s="5">
        <v>19</v>
      </c>
      <c r="C94" t="str">
        <f t="shared" si="6"/>
        <v>ABADIE Francis</v>
      </c>
      <c r="D94" t="str">
        <f t="shared" si="7"/>
        <v>Pau Racing les Isards</v>
      </c>
      <c r="E94" s="257">
        <v>0.11887731481481482</v>
      </c>
    </row>
    <row r="95" spans="1:5" ht="12.75">
      <c r="A95" s="5">
        <v>92</v>
      </c>
      <c r="B95" s="5">
        <v>40</v>
      </c>
      <c r="C95" t="str">
        <f t="shared" si="6"/>
        <v>CRAMPE Maxime</v>
      </c>
      <c r="D95" t="str">
        <f t="shared" si="7"/>
        <v>V.C Pierrefitte Luz</v>
      </c>
      <c r="E95" s="257">
        <v>0.11909722222222223</v>
      </c>
    </row>
    <row r="96" spans="1:5" ht="12.75">
      <c r="A96" s="5">
        <v>93</v>
      </c>
      <c r="B96" s="5">
        <v>129</v>
      </c>
      <c r="C96" t="str">
        <f t="shared" si="6"/>
        <v>CIZOS-DOMEJEAN Christian</v>
      </c>
      <c r="D96" t="str">
        <f t="shared" si="7"/>
        <v>C.O.Carbone</v>
      </c>
      <c r="E96" s="257">
        <v>0.11938657407407406</v>
      </c>
    </row>
    <row r="97" spans="1:5" ht="12.75">
      <c r="A97" s="5">
        <v>94</v>
      </c>
      <c r="B97" s="5">
        <v>128</v>
      </c>
      <c r="C97" t="str">
        <f t="shared" si="6"/>
        <v>VANDAELE Pascal</v>
      </c>
      <c r="D97" t="str">
        <f t="shared" si="7"/>
        <v>First Team 64</v>
      </c>
      <c r="E97" s="257">
        <v>0.1196064814814815</v>
      </c>
    </row>
    <row r="98" spans="1:5" ht="12.75">
      <c r="A98" s="5">
        <v>95</v>
      </c>
      <c r="B98" s="5">
        <v>224</v>
      </c>
      <c r="C98" t="str">
        <f t="shared" si="6"/>
        <v>LOUGARRE Bertrand</v>
      </c>
      <c r="D98" t="str">
        <f t="shared" si="7"/>
        <v>Pau Racing les Isards</v>
      </c>
      <c r="E98" s="257">
        <v>0.1196064814814815</v>
      </c>
    </row>
    <row r="99" spans="1:5" ht="12.75">
      <c r="A99" s="5">
        <v>96</v>
      </c>
      <c r="B99" s="5">
        <v>235</v>
      </c>
      <c r="C99" t="str">
        <f t="shared" si="6"/>
        <v>SOULEROT Philippe</v>
      </c>
      <c r="D99" t="str">
        <f t="shared" si="7"/>
        <v>U.V.Lourdes</v>
      </c>
      <c r="E99" s="257">
        <v>0.11966435185185186</v>
      </c>
    </row>
    <row r="100" spans="1:5" ht="12.75">
      <c r="A100" s="5">
        <v>97</v>
      </c>
      <c r="B100" s="5">
        <v>101</v>
      </c>
      <c r="C100" t="str">
        <f t="shared" si="6"/>
        <v>VIROLEAU Pierre</v>
      </c>
      <c r="D100" t="str">
        <f t="shared" si="7"/>
        <v>Dejantés 65</v>
      </c>
      <c r="E100" s="257">
        <v>0.11966435185185186</v>
      </c>
    </row>
    <row r="101" spans="1:5" ht="12.75">
      <c r="A101" s="5">
        <v>98</v>
      </c>
      <c r="B101" s="5">
        <v>60</v>
      </c>
      <c r="C101" t="str">
        <f t="shared" si="6"/>
        <v>DUTOUR Clément</v>
      </c>
      <c r="D101" t="str">
        <f t="shared" si="7"/>
        <v>U.S.Castelsagrat</v>
      </c>
      <c r="E101" s="257">
        <v>0.11979166666666667</v>
      </c>
    </row>
    <row r="102" spans="1:5" ht="12.75">
      <c r="A102" s="5">
        <v>99</v>
      </c>
      <c r="B102" s="5">
        <v>3</v>
      </c>
      <c r="C102" t="str">
        <f t="shared" si="6"/>
        <v>FOSSARD-ABADIE Matthieu</v>
      </c>
      <c r="D102" t="str">
        <f t="shared" si="7"/>
        <v>U.C.Lavedan</v>
      </c>
      <c r="E102" s="257">
        <v>0.11990740740740741</v>
      </c>
    </row>
    <row r="103" spans="1:5" ht="12.75">
      <c r="A103" s="5">
        <v>100</v>
      </c>
      <c r="B103" s="5">
        <v>131</v>
      </c>
      <c r="C103" t="str">
        <f t="shared" si="6"/>
        <v>LABBE Fabrice</v>
      </c>
      <c r="D103" t="str">
        <f t="shared" si="7"/>
        <v>V.C Pierrefitte Luz</v>
      </c>
      <c r="E103" s="257">
        <v>0.11990740740740741</v>
      </c>
    </row>
    <row r="104" spans="1:5" ht="12.75">
      <c r="A104" s="5">
        <v>101</v>
      </c>
      <c r="B104" s="5">
        <v>227</v>
      </c>
      <c r="C104" t="str">
        <f t="shared" si="6"/>
        <v>DEL REGNO Laurent</v>
      </c>
      <c r="D104" t="str">
        <f t="shared" si="7"/>
        <v>Team Ogeu Rose</v>
      </c>
      <c r="E104" s="257">
        <v>0.11990740740740741</v>
      </c>
    </row>
    <row r="105" spans="1:5" ht="12.75">
      <c r="A105" s="5">
        <v>102</v>
      </c>
      <c r="B105" s="5">
        <v>14</v>
      </c>
      <c r="C105" t="str">
        <f t="shared" si="6"/>
        <v>DECAUX Thierry</v>
      </c>
      <c r="D105" t="str">
        <f t="shared" si="7"/>
        <v>C.C.Casteljaloux</v>
      </c>
      <c r="E105" s="257">
        <v>0.119907407407407</v>
      </c>
    </row>
    <row r="106" spans="1:5" ht="12.75">
      <c r="A106" s="5">
        <v>103</v>
      </c>
      <c r="B106" s="5">
        <v>112</v>
      </c>
      <c r="C106" t="str">
        <f t="shared" si="6"/>
        <v>COSTALUNGA Guillaume</v>
      </c>
      <c r="D106" t="str">
        <f t="shared" si="7"/>
        <v>C.C.Casteljaloux</v>
      </c>
      <c r="E106" s="257">
        <v>0.119907407407407</v>
      </c>
    </row>
    <row r="107" spans="1:5" ht="12.75">
      <c r="A107" s="5">
        <v>104</v>
      </c>
      <c r="B107" s="5">
        <v>234</v>
      </c>
      <c r="C107" t="str">
        <f t="shared" si="6"/>
        <v>DIEUDE Ghislain</v>
      </c>
      <c r="D107" t="str">
        <f t="shared" si="7"/>
        <v>E.C.Riberac</v>
      </c>
      <c r="E107" s="257">
        <v>0.119907407407407</v>
      </c>
    </row>
    <row r="108" spans="1:5" ht="12.75">
      <c r="A108" s="5">
        <v>105</v>
      </c>
      <c r="B108" s="5">
        <v>108</v>
      </c>
      <c r="C108" t="str">
        <f t="shared" si="6"/>
        <v>BORDENAVE Clément</v>
      </c>
      <c r="D108" t="str">
        <f t="shared" si="7"/>
        <v>V.C Pierrefitte Luz</v>
      </c>
      <c r="E108" s="257">
        <v>0.119907407407407</v>
      </c>
    </row>
    <row r="109" spans="1:5" ht="12.75">
      <c r="A109" s="5">
        <v>106</v>
      </c>
      <c r="B109" s="233">
        <v>29</v>
      </c>
      <c r="C109" t="str">
        <f t="shared" si="6"/>
        <v>ZELMAT Lionel</v>
      </c>
      <c r="D109" t="str">
        <f t="shared" si="7"/>
        <v>G.P.C.C</v>
      </c>
      <c r="E109" s="257">
        <v>0.119907407407407</v>
      </c>
    </row>
    <row r="110" spans="1:5" ht="12.75">
      <c r="A110" s="5">
        <v>107</v>
      </c>
      <c r="B110" s="5">
        <v>234</v>
      </c>
      <c r="C110" t="str">
        <f t="shared" si="6"/>
        <v>DIEUDE Ghislain</v>
      </c>
      <c r="D110" t="str">
        <f t="shared" si="7"/>
        <v>E.C.Riberac</v>
      </c>
      <c r="E110" s="257">
        <v>0.119907407407407</v>
      </c>
    </row>
    <row r="111" spans="1:6" ht="12.75">
      <c r="A111" s="5">
        <v>108</v>
      </c>
      <c r="B111" s="5">
        <v>231</v>
      </c>
      <c r="C111" t="str">
        <f t="shared" si="6"/>
        <v>HUGON Dorian</v>
      </c>
      <c r="D111" t="str">
        <f t="shared" si="7"/>
        <v>U.S.Castelsagrat</v>
      </c>
      <c r="E111" s="257">
        <v>0.1423611111111111</v>
      </c>
      <c r="F111" t="s">
        <v>7</v>
      </c>
    </row>
    <row r="112" spans="1:5" ht="12.75">
      <c r="A112" s="5">
        <v>109</v>
      </c>
      <c r="B112" s="5">
        <v>200</v>
      </c>
      <c r="C112" t="str">
        <f t="shared" si="6"/>
        <v>JEAUNEAU Frédéric</v>
      </c>
      <c r="D112" t="str">
        <f t="shared" si="7"/>
        <v>U.C.Lavedan</v>
      </c>
      <c r="E112" s="257">
        <v>0.1423611111111111</v>
      </c>
    </row>
    <row r="113" spans="1:5" ht="12.75">
      <c r="A113" s="5">
        <v>110</v>
      </c>
      <c r="B113" s="5">
        <v>222</v>
      </c>
      <c r="C113" t="str">
        <f t="shared" si="6"/>
        <v>BLANC Jérôme</v>
      </c>
      <c r="D113" t="str">
        <f t="shared" si="7"/>
        <v>A.L.Tostat</v>
      </c>
      <c r="E113" s="257">
        <v>0.1423611111111111</v>
      </c>
    </row>
    <row r="114" spans="1:5" ht="12.75">
      <c r="A114" s="5">
        <v>111</v>
      </c>
      <c r="B114" s="5">
        <v>226</v>
      </c>
      <c r="C114" t="str">
        <f t="shared" si="6"/>
        <v>DEL REGNO David</v>
      </c>
      <c r="D114" t="str">
        <f t="shared" si="7"/>
        <v>Team Ogeu Rose</v>
      </c>
      <c r="E114" s="257">
        <v>0.1423611111111111</v>
      </c>
    </row>
    <row r="115" spans="1:5" ht="12.75">
      <c r="A115" s="5">
        <v>112</v>
      </c>
      <c r="B115" s="5">
        <v>212</v>
      </c>
      <c r="C115" t="str">
        <f t="shared" si="6"/>
        <v>SORO Thomas</v>
      </c>
      <c r="D115" t="str">
        <f t="shared" si="7"/>
        <v>J.A.Borderes</v>
      </c>
      <c r="E115" s="257">
        <v>0.1423611111111111</v>
      </c>
    </row>
    <row r="116" spans="1:5" ht="12.75">
      <c r="A116" s="5">
        <v>113</v>
      </c>
      <c r="B116" s="5">
        <v>209</v>
      </c>
      <c r="C116" t="str">
        <f t="shared" si="6"/>
        <v>CHATELLIER Daniel</v>
      </c>
      <c r="D116" t="str">
        <f t="shared" si="7"/>
        <v>J.A.Borderes</v>
      </c>
      <c r="E116" s="257">
        <v>0.1423611111111111</v>
      </c>
    </row>
    <row r="117" spans="1:5" ht="12.75">
      <c r="A117" s="5">
        <v>114</v>
      </c>
      <c r="B117" s="5">
        <v>205</v>
      </c>
      <c r="C117" t="str">
        <f t="shared" si="6"/>
        <v>MICHEL Fabien</v>
      </c>
      <c r="D117" t="str">
        <f t="shared" si="7"/>
        <v>Dejantés 65</v>
      </c>
      <c r="E117" s="257">
        <v>0.1423611111111111</v>
      </c>
    </row>
    <row r="118" spans="1:5" ht="12.75">
      <c r="A118" s="5">
        <v>115</v>
      </c>
      <c r="B118" s="5">
        <v>216</v>
      </c>
      <c r="C118" t="str">
        <f t="shared" si="6"/>
        <v>SEVIN François</v>
      </c>
      <c r="D118" t="str">
        <f t="shared" si="7"/>
        <v>V.C Pierrefitte Luz</v>
      </c>
      <c r="E118" s="257">
        <v>0.1423611111111111</v>
      </c>
    </row>
    <row r="119" spans="1:5" ht="12.75">
      <c r="A119" s="5">
        <v>116</v>
      </c>
      <c r="B119" s="5">
        <v>111</v>
      </c>
      <c r="C119" t="str">
        <f t="shared" si="6"/>
        <v>OUNZARI Jean-Paul</v>
      </c>
      <c r="D119" t="str">
        <f t="shared" si="7"/>
        <v>C.C.Casteljaloux</v>
      </c>
      <c r="E119" s="257">
        <v>0.1423611111111111</v>
      </c>
    </row>
    <row r="120" spans="1:5" ht="12.75">
      <c r="A120" s="5">
        <v>117</v>
      </c>
      <c r="B120" s="5">
        <v>5</v>
      </c>
      <c r="C120" t="str">
        <f t="shared" si="6"/>
        <v>GIBANEL Jérôme</v>
      </c>
      <c r="D120" t="str">
        <f t="shared" si="7"/>
        <v>U.C.Lavedan</v>
      </c>
      <c r="E120" s="257">
        <v>0.1423611111111111</v>
      </c>
    </row>
    <row r="121" spans="1:5" ht="12.75">
      <c r="A121" s="5">
        <v>118</v>
      </c>
      <c r="B121" s="5">
        <v>229</v>
      </c>
      <c r="C121" t="str">
        <f t="shared" si="6"/>
        <v>CAZABAN Jean-Pierre</v>
      </c>
      <c r="D121" t="str">
        <f t="shared" si="7"/>
        <v>C.C.Enclaves</v>
      </c>
      <c r="E121" s="257">
        <v>0.1423611111111111</v>
      </c>
    </row>
    <row r="122" spans="1:5" ht="12.75">
      <c r="A122" s="5">
        <v>119</v>
      </c>
      <c r="B122" s="5">
        <v>221</v>
      </c>
      <c r="C122" t="str">
        <f t="shared" si="6"/>
        <v>TURON LABAR Arnaud</v>
      </c>
      <c r="D122" t="str">
        <f t="shared" si="7"/>
        <v>A.L.Tostat</v>
      </c>
      <c r="E122" s="257">
        <v>0.1423611111111111</v>
      </c>
    </row>
    <row r="123" spans="1:5" ht="12.75">
      <c r="A123" s="5">
        <v>120</v>
      </c>
      <c r="B123" s="5">
        <v>213</v>
      </c>
      <c r="C123" t="str">
        <f t="shared" si="6"/>
        <v>SOULIER Pierre</v>
      </c>
      <c r="D123" t="str">
        <f t="shared" si="7"/>
        <v>J.A.Borderes</v>
      </c>
      <c r="E123" s="257">
        <v>0.1423611111111111</v>
      </c>
    </row>
    <row r="124" spans="1:5" ht="12.75">
      <c r="A124" s="5">
        <v>121</v>
      </c>
      <c r="B124" s="5">
        <v>208</v>
      </c>
      <c r="C124" t="str">
        <f t="shared" si="6"/>
        <v>MICHAILLE Alexis</v>
      </c>
      <c r="D124" t="str">
        <f t="shared" si="7"/>
        <v>J.A.Borderes</v>
      </c>
      <c r="E124" s="257">
        <v>0.1423611111111111</v>
      </c>
    </row>
    <row r="125" spans="1:5" ht="12.75">
      <c r="A125" s="5">
        <v>122</v>
      </c>
      <c r="B125" s="5">
        <v>210</v>
      </c>
      <c r="C125" t="str">
        <f>VLOOKUP(B125,J98:L553,2,FALSE)</f>
        <v>HIRIAU Vincent</v>
      </c>
      <c r="D125" t="str">
        <f>VLOOKUP(B125,J98:L553,3,FALSE)</f>
        <v>J.A.Borderes</v>
      </c>
      <c r="E125" s="257">
        <v>0.1423611111111111</v>
      </c>
    </row>
    <row r="126" spans="1:5" ht="12.75">
      <c r="A126" s="5">
        <v>123</v>
      </c>
      <c r="B126" s="5">
        <v>204</v>
      </c>
      <c r="C126" t="str">
        <f>VLOOKUP(B126,J99:L554,2,FALSE)</f>
        <v>NEUMANN Julien</v>
      </c>
      <c r="D126" t="str">
        <f>VLOOKUP(B126,J99:L554,3,FALSE)</f>
        <v>Dejantés 65</v>
      </c>
      <c r="E126" s="257">
        <v>0.1423611111111111</v>
      </c>
    </row>
    <row r="127" spans="1:5" ht="12.75">
      <c r="A127" s="5" t="s">
        <v>253</v>
      </c>
      <c r="B127" s="5">
        <v>11</v>
      </c>
      <c r="C127" t="s">
        <v>136</v>
      </c>
      <c r="D127" t="s">
        <v>117</v>
      </c>
      <c r="E127" s="257" t="s">
        <v>7</v>
      </c>
    </row>
    <row r="128" spans="1:5" ht="12.75">
      <c r="A128" s="5" t="s">
        <v>253</v>
      </c>
      <c r="B128" s="5">
        <v>22</v>
      </c>
      <c r="C128" t="s">
        <v>142</v>
      </c>
      <c r="D128" t="s">
        <v>68</v>
      </c>
      <c r="E128" s="257" t="s">
        <v>7</v>
      </c>
    </row>
    <row r="129" spans="1:5" ht="12.75">
      <c r="A129" s="5" t="s">
        <v>253</v>
      </c>
      <c r="B129" s="5">
        <v>53</v>
      </c>
      <c r="C129" t="str">
        <f aca="true" t="shared" si="8" ref="C129:C136">VLOOKUP(B129,J120:L575,2,FALSE)</f>
        <v>LARROZE Maxime</v>
      </c>
      <c r="D129" t="str">
        <f aca="true" t="shared" si="9" ref="D129:D136">VLOOKUP(B129,J120:L575,3,FALSE)</f>
        <v>Tarbes C.C</v>
      </c>
      <c r="E129" s="257" t="s">
        <v>7</v>
      </c>
    </row>
    <row r="130" spans="1:5" ht="12.75">
      <c r="A130" s="5" t="s">
        <v>253</v>
      </c>
      <c r="B130" s="5">
        <v>58</v>
      </c>
      <c r="C130" t="str">
        <f t="shared" si="8"/>
        <v>POURTET Patrice</v>
      </c>
      <c r="D130" t="str">
        <f t="shared" si="9"/>
        <v>A.L.Tostat</v>
      </c>
      <c r="E130" s="257" t="s">
        <v>7</v>
      </c>
    </row>
    <row r="131" spans="1:5" ht="12.75">
      <c r="A131" s="5" t="s">
        <v>253</v>
      </c>
      <c r="B131" s="5">
        <v>59</v>
      </c>
      <c r="C131" t="str">
        <f t="shared" si="8"/>
        <v>CASSAGNE Alex</v>
      </c>
      <c r="D131" t="str">
        <f t="shared" si="9"/>
        <v>A.L.Tostat</v>
      </c>
      <c r="E131" s="257" t="s">
        <v>7</v>
      </c>
    </row>
    <row r="132" spans="1:5" ht="12.75">
      <c r="A132" s="5" t="s">
        <v>253</v>
      </c>
      <c r="B132" s="5">
        <v>116</v>
      </c>
      <c r="C132" t="str">
        <f t="shared" si="8"/>
        <v>QUEVEDO Jean Louis</v>
      </c>
      <c r="D132" t="str">
        <f t="shared" si="9"/>
        <v>Plaisance A.C</v>
      </c>
      <c r="E132" s="257" t="s">
        <v>7</v>
      </c>
    </row>
    <row r="133" spans="1:5" ht="12.75">
      <c r="A133" s="5" t="s">
        <v>253</v>
      </c>
      <c r="B133" s="5">
        <v>124</v>
      </c>
      <c r="C133" t="str">
        <f t="shared" si="8"/>
        <v>LAGRANGE Alain</v>
      </c>
      <c r="D133" t="str">
        <f t="shared" si="9"/>
        <v>Camarade S.L</v>
      </c>
      <c r="E133" s="257" t="s">
        <v>7</v>
      </c>
    </row>
    <row r="134" spans="1:5" ht="12.75">
      <c r="A134" s="5" t="s">
        <v>253</v>
      </c>
      <c r="B134" s="5">
        <v>201</v>
      </c>
      <c r="C134" t="str">
        <f t="shared" si="8"/>
        <v>MARY DIT CORDIER Edwin</v>
      </c>
      <c r="D134" t="str">
        <f t="shared" si="9"/>
        <v>U.C.Lavedan</v>
      </c>
      <c r="E134" s="257" t="s">
        <v>7</v>
      </c>
    </row>
    <row r="135" spans="1:5" ht="12.75">
      <c r="A135" s="5" t="s">
        <v>253</v>
      </c>
      <c r="B135" s="5">
        <v>211</v>
      </c>
      <c r="C135" t="str">
        <f t="shared" si="8"/>
        <v>LABAYLE-PARDEILHA Dorian</v>
      </c>
      <c r="D135" t="str">
        <f t="shared" si="9"/>
        <v>J.A.Borderes</v>
      </c>
      <c r="E135" s="257" t="s">
        <v>7</v>
      </c>
    </row>
    <row r="136" spans="1:5" ht="12.75">
      <c r="A136" s="5" t="s">
        <v>253</v>
      </c>
      <c r="B136" s="5">
        <v>233</v>
      </c>
      <c r="C136" t="str">
        <f t="shared" si="8"/>
        <v>CAZASSUS Alain</v>
      </c>
      <c r="D136" t="str">
        <f t="shared" si="9"/>
        <v>C.C.Casteljaloux</v>
      </c>
      <c r="E136" s="257" t="s">
        <v>7</v>
      </c>
    </row>
    <row r="137" spans="1:5" ht="12.75">
      <c r="A137" s="5" t="s">
        <v>253</v>
      </c>
      <c r="B137" s="5">
        <v>236</v>
      </c>
      <c r="C137" t="str">
        <f>VLOOKUP(B137,J127:L583,2,FALSE)</f>
        <v>SAFFORES Patrik</v>
      </c>
      <c r="D137" t="str">
        <f>VLOOKUP(B137,J127:L583,3,FALSE)</f>
        <v>Edelweiss Tarbes</v>
      </c>
      <c r="E137" s="257" t="s">
        <v>7</v>
      </c>
    </row>
    <row r="138" spans="1:5" ht="12.75">
      <c r="A138" s="5" t="s">
        <v>254</v>
      </c>
      <c r="B138" s="5">
        <v>38</v>
      </c>
      <c r="C138" t="str">
        <f>VLOOKUP(B138,J127:L584,2,FALSE)</f>
        <v>LARIVIERE Florent</v>
      </c>
      <c r="D138" t="str">
        <f>VLOOKUP(B138,J127:L584,3,FALSE)</f>
        <v>E.C.Riberac</v>
      </c>
      <c r="E138" s="257" t="s">
        <v>7</v>
      </c>
    </row>
    <row r="139" spans="1:5" ht="12.75">
      <c r="A139" s="5" t="s">
        <v>254</v>
      </c>
      <c r="B139" s="5">
        <v>126</v>
      </c>
      <c r="C139" t="str">
        <f>VLOOKUP(B139,J127:L585,2,FALSE)</f>
        <v>BUIL Gregory</v>
      </c>
      <c r="D139" t="str">
        <f>VLOOKUP(B139,J127:L585,3,FALSE)</f>
        <v>E.C.Riberac</v>
      </c>
      <c r="E139" s="257" t="s">
        <v>7</v>
      </c>
    </row>
    <row r="140" spans="1:5" ht="12.75">
      <c r="A140" s="5" t="s">
        <v>255</v>
      </c>
      <c r="B140" s="5">
        <v>7</v>
      </c>
      <c r="C140" t="str">
        <f>VLOOKUP(B140,J127:L586,2,FALSE)</f>
        <v>ASQUIE Néal</v>
      </c>
      <c r="D140" t="str">
        <f>VLOOKUP(B140,J127:L586,3,FALSE)</f>
        <v>Accro Vélo</v>
      </c>
      <c r="E140" s="257" t="s">
        <v>7</v>
      </c>
    </row>
    <row r="141" spans="1:5" ht="12.75">
      <c r="A141" s="5" t="s">
        <v>255</v>
      </c>
      <c r="B141" s="5">
        <v>18</v>
      </c>
      <c r="C141" t="str">
        <f>VLOOKUP(B141,J127:L587,2,FALSE)</f>
        <v>TISNE Sylvain</v>
      </c>
      <c r="D141" t="str">
        <f>VLOOKUP(B141,J127:L587,3,FALSE)</f>
        <v>C.C.Casteljaloux</v>
      </c>
      <c r="E141" s="257" t="s">
        <v>7</v>
      </c>
    </row>
    <row r="142" spans="1:5" ht="12.75">
      <c r="A142" s="5" t="s">
        <v>255</v>
      </c>
      <c r="B142" s="5">
        <v>30</v>
      </c>
      <c r="C142" t="str">
        <f>VLOOKUP(B142,J127:L588,2,FALSE)</f>
        <v>CARRERE Christophe</v>
      </c>
      <c r="D142" t="str">
        <f>VLOOKUP(B142,J127:L588,3,FALSE)</f>
        <v>G.P.C.C</v>
      </c>
      <c r="E142" s="257" t="s">
        <v>7</v>
      </c>
    </row>
    <row r="143" spans="1:5" ht="12.75">
      <c r="A143" s="5" t="s">
        <v>255</v>
      </c>
      <c r="B143" s="5">
        <v>75</v>
      </c>
      <c r="C143" t="str">
        <f>VLOOKUP(B143,J127:L589,2,FALSE)</f>
        <v>PERIN Samuel</v>
      </c>
      <c r="D143" t="str">
        <f>VLOOKUP(B143,J127:L589,3,FALSE)</f>
        <v>C.C.Pays Tarusate</v>
      </c>
      <c r="E143" s="257" t="s">
        <v>7</v>
      </c>
    </row>
    <row r="144" spans="1:5" ht="12.75">
      <c r="A144" s="5" t="s">
        <v>255</v>
      </c>
      <c r="B144" s="5">
        <v>80</v>
      </c>
      <c r="C144" t="str">
        <f>VLOOKUP(B144,J127:L590,2,FALSE)</f>
        <v>ELAHOUI ZITOUNI Quentin</v>
      </c>
      <c r="D144" t="str">
        <f>VLOOKUP(B144,J127:L590,3,FALSE)</f>
        <v>U.C.Martillac</v>
      </c>
      <c r="E144" s="257" t="s">
        <v>7</v>
      </c>
    </row>
    <row r="145" spans="1:5" ht="12.75">
      <c r="A145" s="5" t="s">
        <v>255</v>
      </c>
      <c r="B145" s="5">
        <v>119</v>
      </c>
      <c r="C145" t="str">
        <f>VLOOKUP(B145,J127:L591,2,FALSE)</f>
        <v>THEMINES Nicolas</v>
      </c>
      <c r="D145" t="str">
        <f>VLOOKUP(B145,J127:L591,3,FALSE)</f>
        <v>A.S.Muret</v>
      </c>
      <c r="E145" s="257" t="s">
        <v>7</v>
      </c>
    </row>
    <row r="146" spans="1:5" ht="12.75">
      <c r="A146" s="5" t="s">
        <v>255</v>
      </c>
      <c r="B146" s="5">
        <v>206</v>
      </c>
      <c r="C146" t="str">
        <f>VLOOKUP(B146,J127:L592,2,FALSE)</f>
        <v>PUJOL Joël</v>
      </c>
      <c r="D146" t="str">
        <f>VLOOKUP(B146,J127:L592,3,FALSE)</f>
        <v>A.S.Muret</v>
      </c>
      <c r="E146" s="257" t="s">
        <v>7</v>
      </c>
    </row>
    <row r="147" spans="1:12" ht="12.75">
      <c r="A147" s="5" t="s">
        <v>255</v>
      </c>
      <c r="B147" s="5">
        <v>218</v>
      </c>
      <c r="C147" t="str">
        <f>VLOOKUP(B147,J127:L593,2,FALSE)</f>
        <v>MEUZERET Yves</v>
      </c>
      <c r="D147" t="str">
        <f>VLOOKUP(B147,J127:L593,3,FALSE)</f>
        <v>G.C.Pyrénéen</v>
      </c>
      <c r="E147" s="257" t="s">
        <v>7</v>
      </c>
      <c r="J147" s="61">
        <v>1</v>
      </c>
      <c r="K147" s="146" t="s">
        <v>54</v>
      </c>
      <c r="L147" s="146" t="s">
        <v>45</v>
      </c>
    </row>
    <row r="148" spans="1:12" ht="12.75">
      <c r="A148" s="5" t="s">
        <v>255</v>
      </c>
      <c r="B148" s="5">
        <v>219</v>
      </c>
      <c r="C148" t="str">
        <f>VLOOKUP(B148,J127:L594,2,FALSE)</f>
        <v>JUDEZ José</v>
      </c>
      <c r="D148" t="str">
        <f>VLOOKUP(B148,J127:L594,3,FALSE)</f>
        <v>G.C.Pyrénéen</v>
      </c>
      <c r="E148" s="257" t="s">
        <v>7</v>
      </c>
      <c r="J148" s="61">
        <v>2</v>
      </c>
      <c r="K148" s="146" t="s">
        <v>57</v>
      </c>
      <c r="L148" s="146" t="s">
        <v>45</v>
      </c>
    </row>
    <row r="149" spans="1:12" ht="12.75">
      <c r="A149" s="5" t="s">
        <v>255</v>
      </c>
      <c r="B149" s="5">
        <v>220</v>
      </c>
      <c r="C149" t="str">
        <f>VLOOKUP(B149,J127:L595,2,FALSE)</f>
        <v>TRIVINO David</v>
      </c>
      <c r="D149" t="str">
        <f>VLOOKUP(B149,J127:L595,3,FALSE)</f>
        <v>G.C.Pyrénéen</v>
      </c>
      <c r="E149" s="257" t="s">
        <v>7</v>
      </c>
      <c r="J149" s="61">
        <v>3</v>
      </c>
      <c r="K149" s="146" t="s">
        <v>65</v>
      </c>
      <c r="L149" s="146" t="s">
        <v>45</v>
      </c>
    </row>
    <row r="150" spans="1:12" ht="12.75">
      <c r="A150" s="5" t="s">
        <v>255</v>
      </c>
      <c r="B150" s="5">
        <v>230</v>
      </c>
      <c r="C150" t="str">
        <f>VLOOKUP(B150,J127:L596,2,FALSE)</f>
        <v>ARBUS Thibaud</v>
      </c>
      <c r="D150" t="str">
        <f>VLOOKUP(B150,J127:L596,3,FALSE)</f>
        <v>U.S.Castelsagrat</v>
      </c>
      <c r="E150" s="257" t="s">
        <v>7</v>
      </c>
      <c r="J150" s="61">
        <v>4</v>
      </c>
      <c r="K150" s="146" t="s">
        <v>56</v>
      </c>
      <c r="L150" s="146" t="s">
        <v>45</v>
      </c>
    </row>
    <row r="151" spans="1:12" ht="12.75">
      <c r="A151" s="5" t="s">
        <v>255</v>
      </c>
      <c r="B151" s="5">
        <v>238</v>
      </c>
      <c r="C151" t="str">
        <f>VLOOKUP(B151,J127:L597,2,FALSE)</f>
        <v>KERLIRZIN Vincent</v>
      </c>
      <c r="D151" t="str">
        <f>VLOOKUP(B151,J127:L597,3,FALSE)</f>
        <v>First Team 64</v>
      </c>
      <c r="E151" s="257" t="s">
        <v>7</v>
      </c>
      <c r="J151" s="61">
        <v>5</v>
      </c>
      <c r="K151" s="146" t="s">
        <v>130</v>
      </c>
      <c r="L151" s="146" t="s">
        <v>45</v>
      </c>
    </row>
    <row r="152" spans="3:12" ht="12.75">
      <c r="C152" t="e">
        <f>VLOOKUP(B152,J127:L598,2,FALSE)</f>
        <v>#N/A</v>
      </c>
      <c r="D152" t="e">
        <f>VLOOKUP(B152,J127:L598,3,FALSE)</f>
        <v>#N/A</v>
      </c>
      <c r="E152" s="257" t="s">
        <v>7</v>
      </c>
      <c r="J152" s="61">
        <v>6</v>
      </c>
      <c r="K152" s="146" t="s">
        <v>131</v>
      </c>
      <c r="L152" s="146" t="s">
        <v>117</v>
      </c>
    </row>
    <row r="153" spans="3:12" ht="12.75">
      <c r="C153" t="e">
        <f>VLOOKUP(B153,J127:L599,2,FALSE)</f>
        <v>#N/A</v>
      </c>
      <c r="D153" t="e">
        <f>VLOOKUP(B153,J127:L599,3,FALSE)</f>
        <v>#N/A</v>
      </c>
      <c r="J153" s="61">
        <v>7</v>
      </c>
      <c r="K153" s="146" t="s">
        <v>132</v>
      </c>
      <c r="L153" s="146" t="s">
        <v>117</v>
      </c>
    </row>
    <row r="154" spans="3:12" ht="12.75">
      <c r="C154" t="e">
        <f>VLOOKUP(B154,J127:L600,2,FALSE)</f>
        <v>#N/A</v>
      </c>
      <c r="D154" t="e">
        <f>VLOOKUP(B154,J127:L600,3,FALSE)</f>
        <v>#N/A</v>
      </c>
      <c r="J154" s="61">
        <v>8</v>
      </c>
      <c r="K154" s="146" t="s">
        <v>133</v>
      </c>
      <c r="L154" s="146" t="s">
        <v>117</v>
      </c>
    </row>
    <row r="155" spans="3:12" ht="12.75">
      <c r="C155" t="e">
        <f>VLOOKUP(B155,J127:L601,2,FALSE)</f>
        <v>#N/A</v>
      </c>
      <c r="D155" t="e">
        <f>VLOOKUP(B155,J127:L601,3,FALSE)</f>
        <v>#N/A</v>
      </c>
      <c r="J155" s="61">
        <v>9</v>
      </c>
      <c r="K155" s="146" t="s">
        <v>134</v>
      </c>
      <c r="L155" s="146" t="s">
        <v>117</v>
      </c>
    </row>
    <row r="156" spans="3:12" ht="12.75">
      <c r="C156" t="e">
        <f>VLOOKUP(B156,J129:L602,2,FALSE)</f>
        <v>#N/A</v>
      </c>
      <c r="D156" t="e">
        <f>VLOOKUP(B156,J129:L602,3,FALSE)</f>
        <v>#N/A</v>
      </c>
      <c r="J156" s="61">
        <v>10</v>
      </c>
      <c r="K156" s="146" t="s">
        <v>135</v>
      </c>
      <c r="L156" s="146" t="s">
        <v>117</v>
      </c>
    </row>
    <row r="157" spans="3:12" ht="12.75">
      <c r="C157" t="e">
        <f>VLOOKUP(B157,J130:L603,2,FALSE)</f>
        <v>#N/A</v>
      </c>
      <c r="D157" t="e">
        <f>VLOOKUP(B157,J130:L603,3,FALSE)</f>
        <v>#N/A</v>
      </c>
      <c r="J157" s="61">
        <v>11</v>
      </c>
      <c r="K157" s="146" t="s">
        <v>136</v>
      </c>
      <c r="L157" s="146" t="s">
        <v>117</v>
      </c>
    </row>
    <row r="158" spans="3:12" ht="12.75">
      <c r="C158" t="e">
        <f>VLOOKUP(B158,J131:L604,2,FALSE)</f>
        <v>#N/A</v>
      </c>
      <c r="D158" t="e">
        <f>VLOOKUP(B158,J131:L604,3,FALSE)</f>
        <v>#N/A</v>
      </c>
      <c r="J158" s="61">
        <v>12</v>
      </c>
      <c r="K158" s="146" t="s">
        <v>137</v>
      </c>
      <c r="L158" s="146" t="s">
        <v>117</v>
      </c>
    </row>
    <row r="159" spans="10:12" ht="12.75">
      <c r="J159" s="61">
        <v>13</v>
      </c>
      <c r="K159" s="146" t="s">
        <v>80</v>
      </c>
      <c r="L159" s="146" t="s">
        <v>118</v>
      </c>
    </row>
    <row r="160" spans="10:12" ht="12.75">
      <c r="J160" s="61">
        <v>14</v>
      </c>
      <c r="K160" s="146" t="s">
        <v>81</v>
      </c>
      <c r="L160" s="146" t="s">
        <v>118</v>
      </c>
    </row>
    <row r="161" spans="10:12" ht="12.75">
      <c r="J161" s="61">
        <v>15</v>
      </c>
      <c r="K161" s="146" t="s">
        <v>82</v>
      </c>
      <c r="L161" s="146" t="s">
        <v>118</v>
      </c>
    </row>
    <row r="162" spans="10:12" ht="12.75">
      <c r="J162" s="61">
        <v>16</v>
      </c>
      <c r="K162" s="146" t="s">
        <v>83</v>
      </c>
      <c r="L162" s="146" t="s">
        <v>118</v>
      </c>
    </row>
    <row r="163" spans="10:12" ht="12.75">
      <c r="J163" s="61">
        <v>17</v>
      </c>
      <c r="K163" s="146" t="s">
        <v>138</v>
      </c>
      <c r="L163" s="146" t="s">
        <v>118</v>
      </c>
    </row>
    <row r="164" spans="10:12" ht="12.75">
      <c r="J164" s="61">
        <v>18</v>
      </c>
      <c r="K164" s="146" t="s">
        <v>139</v>
      </c>
      <c r="L164" s="146" t="s">
        <v>118</v>
      </c>
    </row>
    <row r="165" spans="10:12" ht="12.75">
      <c r="J165" s="61">
        <v>19</v>
      </c>
      <c r="K165" s="146" t="s">
        <v>67</v>
      </c>
      <c r="L165" s="146" t="s">
        <v>68</v>
      </c>
    </row>
    <row r="166" spans="10:12" ht="12.75">
      <c r="J166" s="61">
        <v>20</v>
      </c>
      <c r="K166" s="146" t="s">
        <v>140</v>
      </c>
      <c r="L166" s="146" t="s">
        <v>68</v>
      </c>
    </row>
    <row r="167" spans="10:12" ht="12.75">
      <c r="J167" s="61">
        <v>21</v>
      </c>
      <c r="K167" s="146" t="s">
        <v>141</v>
      </c>
      <c r="L167" s="146" t="s">
        <v>68</v>
      </c>
    </row>
    <row r="168" spans="10:12" ht="12.75">
      <c r="J168" s="61">
        <v>22</v>
      </c>
      <c r="K168" s="146" t="s">
        <v>142</v>
      </c>
      <c r="L168" s="146" t="s">
        <v>68</v>
      </c>
    </row>
    <row r="169" spans="10:12" ht="12.75">
      <c r="J169" s="61">
        <v>23</v>
      </c>
      <c r="K169" s="146" t="s">
        <v>69</v>
      </c>
      <c r="L169" s="146" t="s">
        <v>68</v>
      </c>
    </row>
    <row r="170" spans="10:12" ht="12.75">
      <c r="J170" s="61">
        <v>24</v>
      </c>
      <c r="K170" s="146" t="s">
        <v>66</v>
      </c>
      <c r="L170" s="146" t="s">
        <v>68</v>
      </c>
    </row>
    <row r="171" spans="10:12" ht="12.75">
      <c r="J171" s="61">
        <v>25</v>
      </c>
      <c r="K171" s="146" t="s">
        <v>94</v>
      </c>
      <c r="L171" s="146" t="s">
        <v>71</v>
      </c>
    </row>
    <row r="172" spans="10:12" ht="12.75">
      <c r="J172" s="61">
        <v>26</v>
      </c>
      <c r="K172" s="146" t="s">
        <v>73</v>
      </c>
      <c r="L172" s="146" t="s">
        <v>71</v>
      </c>
    </row>
    <row r="173" spans="10:12" ht="12.75">
      <c r="J173" s="61">
        <v>27</v>
      </c>
      <c r="K173" s="146" t="s">
        <v>143</v>
      </c>
      <c r="L173" s="146" t="s">
        <v>71</v>
      </c>
    </row>
    <row r="174" spans="10:12" ht="12.75">
      <c r="J174" s="61">
        <v>28</v>
      </c>
      <c r="K174" s="146" t="s">
        <v>70</v>
      </c>
      <c r="L174" s="146" t="s">
        <v>71</v>
      </c>
    </row>
    <row r="175" spans="10:12" ht="12.75">
      <c r="J175" s="61">
        <v>29</v>
      </c>
      <c r="K175" s="146" t="s">
        <v>74</v>
      </c>
      <c r="L175" s="146" t="s">
        <v>71</v>
      </c>
    </row>
    <row r="176" spans="10:12" ht="12.75">
      <c r="J176" s="61">
        <v>30</v>
      </c>
      <c r="K176" s="146" t="s">
        <v>72</v>
      </c>
      <c r="L176" s="146" t="s">
        <v>71</v>
      </c>
    </row>
    <row r="177" spans="10:12" ht="12.75">
      <c r="J177" s="61">
        <v>31</v>
      </c>
      <c r="K177" s="146" t="s">
        <v>144</v>
      </c>
      <c r="L177" s="146" t="s">
        <v>121</v>
      </c>
    </row>
    <row r="178" spans="10:12" ht="12.75">
      <c r="J178" s="61">
        <v>32</v>
      </c>
      <c r="K178" s="146" t="s">
        <v>91</v>
      </c>
      <c r="L178" s="146" t="s">
        <v>121</v>
      </c>
    </row>
    <row r="179" spans="10:12" ht="12.75">
      <c r="J179" s="61">
        <v>33</v>
      </c>
      <c r="K179" s="146" t="s">
        <v>145</v>
      </c>
      <c r="L179" s="146" t="s">
        <v>121</v>
      </c>
    </row>
    <row r="180" spans="10:12" ht="12.75">
      <c r="J180" s="61">
        <v>34</v>
      </c>
      <c r="K180" s="146" t="s">
        <v>146</v>
      </c>
      <c r="L180" s="146" t="s">
        <v>121</v>
      </c>
    </row>
    <row r="181" spans="10:12" ht="12.75">
      <c r="J181" s="61">
        <v>35</v>
      </c>
      <c r="K181" s="146" t="s">
        <v>147</v>
      </c>
      <c r="L181" s="146" t="s">
        <v>121</v>
      </c>
    </row>
    <row r="182" spans="10:12" ht="12.75">
      <c r="J182" s="61">
        <v>36</v>
      </c>
      <c r="K182" s="146" t="s">
        <v>148</v>
      </c>
      <c r="L182" s="146" t="s">
        <v>48</v>
      </c>
    </row>
    <row r="183" spans="10:12" ht="12.75">
      <c r="J183" s="61">
        <v>37</v>
      </c>
      <c r="K183" s="146" t="s">
        <v>149</v>
      </c>
      <c r="L183" s="146" t="s">
        <v>48</v>
      </c>
    </row>
    <row r="184" spans="10:12" ht="12.75">
      <c r="J184" s="61">
        <v>38</v>
      </c>
      <c r="K184" s="146" t="s">
        <v>150</v>
      </c>
      <c r="L184" s="146" t="s">
        <v>48</v>
      </c>
    </row>
    <row r="185" spans="10:12" ht="12.75">
      <c r="J185" s="61">
        <v>39</v>
      </c>
      <c r="K185" s="146" t="s">
        <v>151</v>
      </c>
      <c r="L185" s="146" t="s">
        <v>48</v>
      </c>
    </row>
    <row r="186" spans="10:12" ht="12.75">
      <c r="J186" s="61">
        <v>40</v>
      </c>
      <c r="K186" s="146" t="s">
        <v>44</v>
      </c>
      <c r="L186" s="146" t="s">
        <v>64</v>
      </c>
    </row>
    <row r="187" spans="10:12" ht="12.75">
      <c r="J187" s="61">
        <v>41</v>
      </c>
      <c r="K187" s="146" t="s">
        <v>104</v>
      </c>
      <c r="L187" s="146" t="s">
        <v>64</v>
      </c>
    </row>
    <row r="188" spans="10:12" ht="12.75">
      <c r="J188" s="61">
        <v>42</v>
      </c>
      <c r="K188" s="146" t="s">
        <v>88</v>
      </c>
      <c r="L188" s="146" t="s">
        <v>64</v>
      </c>
    </row>
    <row r="189" spans="10:12" ht="12.75">
      <c r="J189" s="61">
        <v>43</v>
      </c>
      <c r="K189" s="146" t="s">
        <v>152</v>
      </c>
      <c r="L189" s="146" t="s">
        <v>64</v>
      </c>
    </row>
    <row r="190" spans="10:12" ht="12.75">
      <c r="J190" s="61">
        <v>44</v>
      </c>
      <c r="K190" s="146" t="s">
        <v>60</v>
      </c>
      <c r="L190" s="146" t="s">
        <v>53</v>
      </c>
    </row>
    <row r="191" spans="10:12" ht="12.75">
      <c r="J191" s="61">
        <v>45</v>
      </c>
      <c r="K191" s="146" t="s">
        <v>58</v>
      </c>
      <c r="L191" s="146" t="s">
        <v>53</v>
      </c>
    </row>
    <row r="192" spans="10:12" ht="12.75">
      <c r="J192" s="61">
        <v>46</v>
      </c>
      <c r="K192" s="146" t="s">
        <v>61</v>
      </c>
      <c r="L192" s="146" t="s">
        <v>53</v>
      </c>
    </row>
    <row r="193" spans="10:12" ht="12.75">
      <c r="J193" s="61">
        <v>47</v>
      </c>
      <c r="K193" s="146" t="s">
        <v>153</v>
      </c>
      <c r="L193" s="146" t="s">
        <v>53</v>
      </c>
    </row>
    <row r="194" spans="10:12" ht="12.75">
      <c r="J194" s="61">
        <v>48</v>
      </c>
      <c r="K194" s="146" t="s">
        <v>84</v>
      </c>
      <c r="L194" s="146" t="s">
        <v>43</v>
      </c>
    </row>
    <row r="195" spans="10:12" ht="12.75">
      <c r="J195" s="61">
        <v>49</v>
      </c>
      <c r="K195" s="146" t="s">
        <v>154</v>
      </c>
      <c r="L195" s="146" t="s">
        <v>43</v>
      </c>
    </row>
    <row r="196" spans="10:12" ht="12.75">
      <c r="J196" s="61">
        <v>50</v>
      </c>
      <c r="K196" s="146" t="s">
        <v>52</v>
      </c>
      <c r="L196" s="146" t="s">
        <v>43</v>
      </c>
    </row>
    <row r="197" spans="10:12" ht="12.75">
      <c r="J197" s="61">
        <v>51</v>
      </c>
      <c r="K197" s="146" t="s">
        <v>155</v>
      </c>
      <c r="L197" s="146" t="s">
        <v>51</v>
      </c>
    </row>
    <row r="198" spans="10:12" ht="12.75">
      <c r="J198" s="61">
        <v>52</v>
      </c>
      <c r="K198" s="146" t="s">
        <v>62</v>
      </c>
      <c r="L198" s="146" t="s">
        <v>51</v>
      </c>
    </row>
    <row r="199" spans="10:12" ht="12.75">
      <c r="J199" s="61">
        <v>53</v>
      </c>
      <c r="K199" s="146" t="s">
        <v>86</v>
      </c>
      <c r="L199" s="146" t="s">
        <v>51</v>
      </c>
    </row>
    <row r="200" spans="10:12" ht="12.75">
      <c r="J200" s="61">
        <v>54</v>
      </c>
      <c r="K200" s="146" t="s">
        <v>47</v>
      </c>
      <c r="L200" s="146" t="s">
        <v>123</v>
      </c>
    </row>
    <row r="201" spans="10:12" ht="12.75">
      <c r="J201" s="61">
        <v>55</v>
      </c>
      <c r="K201" s="146" t="s">
        <v>156</v>
      </c>
      <c r="L201" s="146" t="s">
        <v>123</v>
      </c>
    </row>
    <row r="202" spans="10:12" ht="12.75">
      <c r="J202" s="61">
        <v>56</v>
      </c>
      <c r="K202" s="146" t="s">
        <v>157</v>
      </c>
      <c r="L202" s="146" t="s">
        <v>123</v>
      </c>
    </row>
    <row r="203" spans="10:12" ht="12.75">
      <c r="J203" s="61">
        <v>57</v>
      </c>
      <c r="K203" s="146" t="s">
        <v>158</v>
      </c>
      <c r="L203" s="146" t="s">
        <v>115</v>
      </c>
    </row>
    <row r="204" spans="10:12" ht="12.75">
      <c r="J204" s="61">
        <v>58</v>
      </c>
      <c r="K204" s="146" t="s">
        <v>159</v>
      </c>
      <c r="L204" s="146" t="s">
        <v>115</v>
      </c>
    </row>
    <row r="205" spans="10:12" ht="12.75">
      <c r="J205" s="61">
        <v>59</v>
      </c>
      <c r="K205" s="146" t="s">
        <v>160</v>
      </c>
      <c r="L205" s="146" t="s">
        <v>115</v>
      </c>
    </row>
    <row r="206" spans="10:12" ht="12.75">
      <c r="J206" s="61">
        <v>60</v>
      </c>
      <c r="K206" s="146" t="s">
        <v>161</v>
      </c>
      <c r="L206" s="146" t="s">
        <v>126</v>
      </c>
    </row>
    <row r="207" spans="10:12" ht="12.75">
      <c r="J207" s="61">
        <v>61</v>
      </c>
      <c r="K207" s="146" t="s">
        <v>162</v>
      </c>
      <c r="L207" s="146" t="s">
        <v>126</v>
      </c>
    </row>
    <row r="208" spans="10:12" ht="12.75">
      <c r="J208" s="61">
        <v>62</v>
      </c>
      <c r="K208" s="146" t="s">
        <v>163</v>
      </c>
      <c r="L208" s="146" t="s">
        <v>126</v>
      </c>
    </row>
    <row r="209" spans="10:12" ht="12.75">
      <c r="J209" s="61">
        <v>63</v>
      </c>
      <c r="K209" s="146" t="s">
        <v>164</v>
      </c>
      <c r="L209" s="146" t="s">
        <v>107</v>
      </c>
    </row>
    <row r="210" spans="10:12" ht="12.75">
      <c r="J210" s="61">
        <v>64</v>
      </c>
      <c r="K210" s="146" t="s">
        <v>165</v>
      </c>
      <c r="L210" s="146" t="s">
        <v>107</v>
      </c>
    </row>
    <row r="211" spans="10:12" ht="12.75">
      <c r="J211" s="61">
        <v>65</v>
      </c>
      <c r="K211" s="146" t="s">
        <v>166</v>
      </c>
      <c r="L211" s="146" t="s">
        <v>107</v>
      </c>
    </row>
    <row r="212" spans="10:12" ht="12.75">
      <c r="J212" s="61">
        <v>66</v>
      </c>
      <c r="K212" s="146" t="s">
        <v>79</v>
      </c>
      <c r="L212" s="146" t="s">
        <v>55</v>
      </c>
    </row>
    <row r="213" spans="10:12" ht="12.75">
      <c r="J213" s="61">
        <v>67</v>
      </c>
      <c r="K213" s="146" t="s">
        <v>59</v>
      </c>
      <c r="L213" s="146" t="s">
        <v>55</v>
      </c>
    </row>
    <row r="214" spans="10:12" ht="12.75">
      <c r="J214" s="61">
        <v>68</v>
      </c>
      <c r="K214" s="146" t="s">
        <v>167</v>
      </c>
      <c r="L214" s="146" t="s">
        <v>120</v>
      </c>
    </row>
    <row r="215" spans="10:12" ht="12.75">
      <c r="J215" s="61">
        <v>69</v>
      </c>
      <c r="K215" s="146" t="s">
        <v>168</v>
      </c>
      <c r="L215" s="146" t="s">
        <v>120</v>
      </c>
    </row>
    <row r="216" spans="10:12" ht="12.75">
      <c r="J216" s="61">
        <v>70</v>
      </c>
      <c r="K216" s="146" t="s">
        <v>76</v>
      </c>
      <c r="L216" s="146" t="s">
        <v>77</v>
      </c>
    </row>
    <row r="217" spans="10:12" ht="12.75">
      <c r="J217" s="61">
        <v>71</v>
      </c>
      <c r="K217" s="146" t="s">
        <v>78</v>
      </c>
      <c r="L217" s="146" t="s">
        <v>77</v>
      </c>
    </row>
    <row r="218" spans="10:12" ht="12.75">
      <c r="J218" s="61">
        <v>72</v>
      </c>
      <c r="K218" s="146" t="s">
        <v>170</v>
      </c>
      <c r="L218" s="146" t="s">
        <v>125</v>
      </c>
    </row>
    <row r="219" spans="10:12" ht="12.75">
      <c r="J219" s="61">
        <v>73</v>
      </c>
      <c r="K219" s="146" t="s">
        <v>195</v>
      </c>
      <c r="L219" s="146" t="s">
        <v>125</v>
      </c>
    </row>
    <row r="220" spans="10:12" ht="12.75">
      <c r="J220" s="61">
        <v>74</v>
      </c>
      <c r="K220" s="146" t="s">
        <v>89</v>
      </c>
      <c r="L220" s="146" t="s">
        <v>90</v>
      </c>
    </row>
    <row r="221" spans="10:12" ht="12.75">
      <c r="J221" s="61">
        <v>75</v>
      </c>
      <c r="K221" s="146" t="s">
        <v>87</v>
      </c>
      <c r="L221" s="146" t="s">
        <v>169</v>
      </c>
    </row>
    <row r="222" spans="10:12" ht="12.75">
      <c r="J222" s="61">
        <v>76</v>
      </c>
      <c r="K222" s="146" t="s">
        <v>171</v>
      </c>
      <c r="L222" s="146" t="s">
        <v>172</v>
      </c>
    </row>
    <row r="223" spans="10:12" ht="12.75">
      <c r="J223" s="61">
        <v>77</v>
      </c>
      <c r="K223" s="146" t="s">
        <v>173</v>
      </c>
      <c r="L223" s="146" t="s">
        <v>75</v>
      </c>
    </row>
    <row r="224" spans="10:12" ht="12.75">
      <c r="J224" s="61">
        <v>78</v>
      </c>
      <c r="K224" s="146" t="s">
        <v>174</v>
      </c>
      <c r="L224" s="146" t="s">
        <v>175</v>
      </c>
    </row>
    <row r="225" spans="10:12" ht="12.75">
      <c r="J225" s="61">
        <v>79</v>
      </c>
      <c r="K225" s="146" t="s">
        <v>176</v>
      </c>
      <c r="L225" s="146" t="s">
        <v>177</v>
      </c>
    </row>
    <row r="226" spans="10:12" ht="12.75">
      <c r="J226" s="61">
        <v>80</v>
      </c>
      <c r="K226" s="146" t="s">
        <v>178</v>
      </c>
      <c r="L226" s="146" t="s">
        <v>179</v>
      </c>
    </row>
    <row r="227" spans="10:12" ht="12.75">
      <c r="J227" s="61">
        <v>100</v>
      </c>
      <c r="K227" s="146" t="s">
        <v>180</v>
      </c>
      <c r="L227" s="146" t="s">
        <v>45</v>
      </c>
    </row>
    <row r="228" spans="10:12" ht="12.75">
      <c r="J228" s="61">
        <v>101</v>
      </c>
      <c r="K228" s="146" t="s">
        <v>181</v>
      </c>
      <c r="L228" s="146" t="s">
        <v>122</v>
      </c>
    </row>
    <row r="229" spans="10:12" ht="12.75">
      <c r="J229" s="61">
        <v>102</v>
      </c>
      <c r="K229" s="146" t="s">
        <v>95</v>
      </c>
      <c r="L229" s="146" t="s">
        <v>90</v>
      </c>
    </row>
    <row r="230" spans="10:12" ht="12.75">
      <c r="J230" s="61">
        <v>103</v>
      </c>
      <c r="K230" s="146" t="s">
        <v>182</v>
      </c>
      <c r="L230" s="146" t="s">
        <v>169</v>
      </c>
    </row>
    <row r="231" spans="10:12" ht="12.75">
      <c r="J231" s="61">
        <v>104</v>
      </c>
      <c r="K231" s="146" t="s">
        <v>50</v>
      </c>
      <c r="L231" s="146" t="s">
        <v>43</v>
      </c>
    </row>
    <row r="232" spans="10:12" ht="12.75">
      <c r="J232" s="61">
        <v>105</v>
      </c>
      <c r="K232" s="146" t="s">
        <v>183</v>
      </c>
      <c r="L232" s="146" t="s">
        <v>43</v>
      </c>
    </row>
    <row r="233" spans="10:12" ht="12.75">
      <c r="J233" s="61">
        <v>106</v>
      </c>
      <c r="K233" s="146" t="s">
        <v>240</v>
      </c>
      <c r="L233" s="146" t="s">
        <v>43</v>
      </c>
    </row>
    <row r="234" spans="10:12" ht="12.75">
      <c r="J234" s="61">
        <v>107</v>
      </c>
      <c r="K234" s="146" t="s">
        <v>100</v>
      </c>
      <c r="L234" s="146" t="s">
        <v>43</v>
      </c>
    </row>
    <row r="235" spans="10:12" ht="12.75">
      <c r="J235" s="61">
        <v>108</v>
      </c>
      <c r="K235" s="65" t="s">
        <v>93</v>
      </c>
      <c r="L235" s="146" t="s">
        <v>64</v>
      </c>
    </row>
    <row r="236" spans="10:12" ht="12.75">
      <c r="J236" s="61">
        <v>109</v>
      </c>
      <c r="K236" s="146" t="s">
        <v>184</v>
      </c>
      <c r="L236" s="146" t="s">
        <v>64</v>
      </c>
    </row>
    <row r="237" spans="10:12" ht="12.75">
      <c r="J237" s="61">
        <v>110</v>
      </c>
      <c r="K237" s="146" t="s">
        <v>185</v>
      </c>
      <c r="L237" s="146" t="s">
        <v>64</v>
      </c>
    </row>
    <row r="238" spans="10:12" ht="12.75">
      <c r="J238" s="61">
        <v>111</v>
      </c>
      <c r="K238" s="146" t="s">
        <v>92</v>
      </c>
      <c r="L238" s="146" t="s">
        <v>118</v>
      </c>
    </row>
    <row r="239" spans="10:12" ht="12.75">
      <c r="J239" s="61">
        <v>112</v>
      </c>
      <c r="K239" s="146" t="s">
        <v>186</v>
      </c>
      <c r="L239" s="146" t="s">
        <v>118</v>
      </c>
    </row>
    <row r="240" spans="10:12" ht="12.75">
      <c r="J240" s="61">
        <v>113</v>
      </c>
      <c r="K240" s="146" t="s">
        <v>187</v>
      </c>
      <c r="L240" s="146" t="s">
        <v>115</v>
      </c>
    </row>
    <row r="241" spans="10:12" ht="12.75">
      <c r="J241" s="61">
        <v>114</v>
      </c>
      <c r="K241" s="146" t="s">
        <v>85</v>
      </c>
      <c r="L241" s="146" t="s">
        <v>115</v>
      </c>
    </row>
    <row r="242" spans="10:12" ht="12.75">
      <c r="J242" s="61">
        <v>115</v>
      </c>
      <c r="K242" s="146" t="s">
        <v>188</v>
      </c>
      <c r="L242" s="146" t="s">
        <v>55</v>
      </c>
    </row>
    <row r="243" spans="10:12" ht="12.75">
      <c r="J243" s="61">
        <v>116</v>
      </c>
      <c r="K243" s="146" t="s">
        <v>189</v>
      </c>
      <c r="L243" s="146" t="s">
        <v>55</v>
      </c>
    </row>
    <row r="244" spans="10:12" ht="12.75">
      <c r="J244" s="61">
        <v>117</v>
      </c>
      <c r="K244" s="146" t="s">
        <v>101</v>
      </c>
      <c r="L244" s="146" t="s">
        <v>71</v>
      </c>
    </row>
    <row r="245" spans="10:12" ht="12.75">
      <c r="J245" s="61">
        <v>118</v>
      </c>
      <c r="K245" s="146" t="s">
        <v>190</v>
      </c>
      <c r="L245" s="146" t="s">
        <v>71</v>
      </c>
    </row>
    <row r="246" spans="10:12" ht="12.75">
      <c r="J246" s="61">
        <v>119</v>
      </c>
      <c r="K246" s="146" t="s">
        <v>191</v>
      </c>
      <c r="L246" s="146" t="s">
        <v>116</v>
      </c>
    </row>
    <row r="247" spans="10:12" ht="12.75">
      <c r="J247" s="61">
        <v>120</v>
      </c>
      <c r="K247" s="146" t="s">
        <v>192</v>
      </c>
      <c r="L247" s="146" t="s">
        <v>116</v>
      </c>
    </row>
    <row r="248" spans="10:12" ht="12.75">
      <c r="J248" s="61">
        <v>121</v>
      </c>
      <c r="K248" s="146" t="s">
        <v>193</v>
      </c>
      <c r="L248" s="146" t="s">
        <v>51</v>
      </c>
    </row>
    <row r="249" spans="10:12" ht="12.75">
      <c r="J249" s="61">
        <v>122</v>
      </c>
      <c r="K249" s="146" t="s">
        <v>194</v>
      </c>
      <c r="L249" s="146" t="s">
        <v>119</v>
      </c>
    </row>
    <row r="250" spans="10:12" ht="12.75">
      <c r="J250" s="61">
        <v>123</v>
      </c>
      <c r="K250" s="146" t="s">
        <v>49</v>
      </c>
      <c r="L250" s="146" t="s">
        <v>53</v>
      </c>
    </row>
    <row r="251" spans="10:12" ht="12.75">
      <c r="J251" s="61">
        <v>124</v>
      </c>
      <c r="K251" s="146" t="s">
        <v>201</v>
      </c>
      <c r="L251" s="146" t="s">
        <v>120</v>
      </c>
    </row>
    <row r="252" spans="10:12" ht="12.75">
      <c r="J252" s="61">
        <v>125</v>
      </c>
      <c r="K252" s="146" t="s">
        <v>196</v>
      </c>
      <c r="L252" s="146" t="s">
        <v>75</v>
      </c>
    </row>
    <row r="253" spans="10:12" ht="12.75">
      <c r="J253" s="61">
        <v>126</v>
      </c>
      <c r="K253" s="65" t="s">
        <v>102</v>
      </c>
      <c r="L253" s="65" t="s">
        <v>48</v>
      </c>
    </row>
    <row r="254" spans="10:12" ht="12.75">
      <c r="J254" s="61">
        <v>127</v>
      </c>
      <c r="K254" s="146" t="s">
        <v>197</v>
      </c>
      <c r="L254" s="146" t="s">
        <v>126</v>
      </c>
    </row>
    <row r="255" spans="10:12" ht="12.75">
      <c r="J255" s="61">
        <v>128</v>
      </c>
      <c r="K255" s="146" t="s">
        <v>198</v>
      </c>
      <c r="L255" s="146" t="s">
        <v>107</v>
      </c>
    </row>
    <row r="256" spans="10:12" ht="12.75">
      <c r="J256" s="61">
        <v>129</v>
      </c>
      <c r="K256" s="146" t="s">
        <v>199</v>
      </c>
      <c r="L256" s="146" t="s">
        <v>175</v>
      </c>
    </row>
    <row r="257" spans="10:12" ht="12.75">
      <c r="J257" s="61">
        <v>130</v>
      </c>
      <c r="K257" s="146" t="s">
        <v>200</v>
      </c>
      <c r="L257" s="146" t="s">
        <v>117</v>
      </c>
    </row>
    <row r="258" spans="10:12" ht="12.75">
      <c r="J258" s="61">
        <v>131</v>
      </c>
      <c r="K258" s="146" t="s">
        <v>242</v>
      </c>
      <c r="L258" s="146" t="s">
        <v>64</v>
      </c>
    </row>
    <row r="259" spans="10:12" ht="12.75">
      <c r="J259" s="61">
        <v>200</v>
      </c>
      <c r="K259" s="146" t="s">
        <v>96</v>
      </c>
      <c r="L259" s="146" t="s">
        <v>45</v>
      </c>
    </row>
    <row r="260" spans="10:12" ht="12.75">
      <c r="J260" s="61">
        <v>201</v>
      </c>
      <c r="K260" s="146" t="s">
        <v>97</v>
      </c>
      <c r="L260" s="146" t="s">
        <v>45</v>
      </c>
    </row>
    <row r="261" spans="10:12" ht="12.75">
      <c r="J261" s="61">
        <v>202</v>
      </c>
      <c r="K261" s="65" t="s">
        <v>202</v>
      </c>
      <c r="L261" s="65" t="s">
        <v>203</v>
      </c>
    </row>
    <row r="262" spans="10:12" ht="12.75">
      <c r="J262" s="61">
        <v>203</v>
      </c>
      <c r="K262" s="65" t="s">
        <v>204</v>
      </c>
      <c r="L262" s="65" t="s">
        <v>203</v>
      </c>
    </row>
    <row r="263" spans="10:12" ht="12.75">
      <c r="J263" s="61">
        <v>204</v>
      </c>
      <c r="K263" s="65" t="s">
        <v>205</v>
      </c>
      <c r="L263" s="65" t="s">
        <v>122</v>
      </c>
    </row>
    <row r="264" spans="10:12" ht="12.75">
      <c r="J264" s="61">
        <v>205</v>
      </c>
      <c r="K264" s="65" t="s">
        <v>206</v>
      </c>
      <c r="L264" s="65" t="s">
        <v>122</v>
      </c>
    </row>
    <row r="265" spans="10:12" ht="12.75">
      <c r="J265" s="61">
        <v>206</v>
      </c>
      <c r="K265" s="65" t="s">
        <v>207</v>
      </c>
      <c r="L265" s="65" t="s">
        <v>116</v>
      </c>
    </row>
    <row r="266" spans="10:12" ht="12.75">
      <c r="J266" s="61">
        <v>207</v>
      </c>
      <c r="K266" s="65" t="s">
        <v>208</v>
      </c>
      <c r="L266" s="65" t="s">
        <v>116</v>
      </c>
    </row>
    <row r="267" spans="10:12" ht="12.75">
      <c r="J267" s="61">
        <v>208</v>
      </c>
      <c r="K267" s="65" t="s">
        <v>209</v>
      </c>
      <c r="L267" s="65" t="s">
        <v>124</v>
      </c>
    </row>
    <row r="268" spans="10:12" ht="12.75">
      <c r="J268" s="61">
        <v>209</v>
      </c>
      <c r="K268" s="65" t="s">
        <v>210</v>
      </c>
      <c r="L268" s="65" t="s">
        <v>124</v>
      </c>
    </row>
    <row r="269" spans="10:12" ht="12.75">
      <c r="J269" s="61">
        <v>210</v>
      </c>
      <c r="K269" s="65" t="s">
        <v>211</v>
      </c>
      <c r="L269" s="65" t="s">
        <v>124</v>
      </c>
    </row>
    <row r="270" spans="10:12" ht="12.75">
      <c r="J270" s="61">
        <v>211</v>
      </c>
      <c r="K270" s="65" t="s">
        <v>212</v>
      </c>
      <c r="L270" s="65" t="s">
        <v>124</v>
      </c>
    </row>
    <row r="271" spans="10:12" ht="12.75">
      <c r="J271" s="61">
        <v>212</v>
      </c>
      <c r="K271" s="65" t="s">
        <v>213</v>
      </c>
      <c r="L271" s="65" t="s">
        <v>124</v>
      </c>
    </row>
    <row r="272" spans="10:12" ht="12.75">
      <c r="J272" s="61">
        <v>213</v>
      </c>
      <c r="K272" s="65" t="s">
        <v>238</v>
      </c>
      <c r="L272" s="65" t="s">
        <v>124</v>
      </c>
    </row>
    <row r="273" spans="10:12" ht="12.75">
      <c r="J273" s="61">
        <v>214</v>
      </c>
      <c r="K273" s="146" t="s">
        <v>214</v>
      </c>
      <c r="L273" s="146" t="s">
        <v>64</v>
      </c>
    </row>
    <row r="274" spans="10:12" ht="12.75">
      <c r="J274" s="61">
        <v>215</v>
      </c>
      <c r="K274" s="146" t="s">
        <v>215</v>
      </c>
      <c r="L274" s="146" t="s">
        <v>64</v>
      </c>
    </row>
    <row r="275" spans="10:12" ht="12.75">
      <c r="J275" s="61">
        <v>216</v>
      </c>
      <c r="K275" s="146" t="s">
        <v>216</v>
      </c>
      <c r="L275" s="146" t="s">
        <v>64</v>
      </c>
    </row>
    <row r="276" spans="10:12" ht="12.75">
      <c r="J276" s="61">
        <v>217</v>
      </c>
      <c r="K276" s="146" t="s">
        <v>217</v>
      </c>
      <c r="L276" s="146" t="s">
        <v>64</v>
      </c>
    </row>
    <row r="277" spans="10:12" ht="12.75">
      <c r="J277" s="61">
        <v>218</v>
      </c>
      <c r="K277" s="146" t="s">
        <v>98</v>
      </c>
      <c r="L277" s="146" t="s">
        <v>75</v>
      </c>
    </row>
    <row r="278" spans="10:12" ht="12.75">
      <c r="J278" s="61">
        <v>219</v>
      </c>
      <c r="K278" s="146" t="s">
        <v>218</v>
      </c>
      <c r="L278" s="146" t="s">
        <v>75</v>
      </c>
    </row>
    <row r="279" spans="10:12" ht="12.75">
      <c r="J279" s="61">
        <v>220</v>
      </c>
      <c r="K279" s="146" t="s">
        <v>99</v>
      </c>
      <c r="L279" s="146" t="s">
        <v>75</v>
      </c>
    </row>
    <row r="280" spans="10:12" ht="12.75">
      <c r="J280" s="61">
        <v>221</v>
      </c>
      <c r="K280" s="146" t="s">
        <v>223</v>
      </c>
      <c r="L280" s="146" t="s">
        <v>115</v>
      </c>
    </row>
    <row r="281" spans="10:12" ht="12.75">
      <c r="J281" s="61">
        <v>222</v>
      </c>
      <c r="K281" s="146" t="s">
        <v>224</v>
      </c>
      <c r="L281" s="146" t="s">
        <v>115</v>
      </c>
    </row>
    <row r="282" spans="10:12" ht="12.75">
      <c r="J282" s="61">
        <v>223</v>
      </c>
      <c r="K282" s="146" t="s">
        <v>239</v>
      </c>
      <c r="L282" s="146" t="s">
        <v>115</v>
      </c>
    </row>
    <row r="283" spans="10:12" ht="12.75">
      <c r="J283" s="61">
        <v>224</v>
      </c>
      <c r="K283" s="146" t="s">
        <v>221</v>
      </c>
      <c r="L283" s="146" t="s">
        <v>68</v>
      </c>
    </row>
    <row r="284" spans="10:12" ht="12.75">
      <c r="J284" s="61">
        <v>225</v>
      </c>
      <c r="K284" s="146" t="s">
        <v>222</v>
      </c>
      <c r="L284" s="146" t="s">
        <v>68</v>
      </c>
    </row>
    <row r="285" spans="10:12" ht="12.75">
      <c r="J285" s="61">
        <v>226</v>
      </c>
      <c r="K285" s="146" t="s">
        <v>219</v>
      </c>
      <c r="L285" s="146" t="s">
        <v>125</v>
      </c>
    </row>
    <row r="286" spans="10:12" ht="12.75">
      <c r="J286" s="61">
        <v>227</v>
      </c>
      <c r="K286" s="146" t="s">
        <v>220</v>
      </c>
      <c r="L286" s="146" t="s">
        <v>125</v>
      </c>
    </row>
    <row r="287" spans="10:12" ht="12.75">
      <c r="J287" s="61">
        <v>228</v>
      </c>
      <c r="K287" s="65" t="s">
        <v>225</v>
      </c>
      <c r="L287" s="65" t="s">
        <v>119</v>
      </c>
    </row>
    <row r="288" spans="10:12" ht="12.75">
      <c r="J288" s="61">
        <v>229</v>
      </c>
      <c r="K288" s="146" t="s">
        <v>226</v>
      </c>
      <c r="L288" s="146" t="s">
        <v>119</v>
      </c>
    </row>
    <row r="289" spans="10:12" ht="12.75">
      <c r="J289" s="61">
        <v>230</v>
      </c>
      <c r="K289" s="146" t="s">
        <v>227</v>
      </c>
      <c r="L289" s="146" t="s">
        <v>126</v>
      </c>
    </row>
    <row r="290" spans="10:12" ht="12.75">
      <c r="J290" s="61">
        <v>231</v>
      </c>
      <c r="K290" s="146" t="s">
        <v>228</v>
      </c>
      <c r="L290" s="146" t="s">
        <v>126</v>
      </c>
    </row>
    <row r="291" spans="10:12" ht="12.75">
      <c r="J291" s="61">
        <v>232</v>
      </c>
      <c r="K291" s="146" t="s">
        <v>229</v>
      </c>
      <c r="L291" s="146" t="s">
        <v>43</v>
      </c>
    </row>
    <row r="292" spans="10:12" ht="12.75">
      <c r="J292" s="61">
        <v>233</v>
      </c>
      <c r="K292" s="146" t="s">
        <v>230</v>
      </c>
      <c r="L292" s="146" t="s">
        <v>118</v>
      </c>
    </row>
    <row r="293" spans="10:12" ht="12.75">
      <c r="J293" s="61">
        <v>234</v>
      </c>
      <c r="K293" s="146" t="s">
        <v>231</v>
      </c>
      <c r="L293" s="146" t="s">
        <v>48</v>
      </c>
    </row>
    <row r="294" spans="10:12" ht="12.75">
      <c r="J294" s="61">
        <v>235</v>
      </c>
      <c r="K294" s="146" t="s">
        <v>232</v>
      </c>
      <c r="L294" s="146" t="s">
        <v>53</v>
      </c>
    </row>
    <row r="295" spans="10:12" ht="12.75">
      <c r="J295" s="61">
        <v>236</v>
      </c>
      <c r="K295" s="146" t="s">
        <v>233</v>
      </c>
      <c r="L295" s="146" t="s">
        <v>123</v>
      </c>
    </row>
    <row r="296" spans="10:12" ht="12.75">
      <c r="J296" s="61">
        <v>237</v>
      </c>
      <c r="K296" s="146" t="s">
        <v>234</v>
      </c>
      <c r="L296" s="146" t="s">
        <v>235</v>
      </c>
    </row>
    <row r="297" spans="10:12" ht="12.75">
      <c r="J297" s="61">
        <v>238</v>
      </c>
      <c r="K297" s="146" t="s">
        <v>236</v>
      </c>
      <c r="L297" s="146" t="s">
        <v>107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2:K82"/>
  <sheetViews>
    <sheetView zoomScalePageLayoutView="0" workbookViewId="0" topLeftCell="A1">
      <selection activeCell="O1" sqref="O1:R16384"/>
    </sheetView>
  </sheetViews>
  <sheetFormatPr defaultColWidth="11.421875" defaultRowHeight="12.75"/>
  <cols>
    <col min="1" max="1" width="4.57421875" style="1" customWidth="1"/>
    <col min="2" max="2" width="4.00390625" style="1" bestFit="1" customWidth="1"/>
    <col min="3" max="3" width="15.57421875" style="2" bestFit="1" customWidth="1"/>
    <col min="4" max="4" width="12.8515625" style="1" bestFit="1" customWidth="1"/>
    <col min="5" max="5" width="7.00390625" style="3" bestFit="1" customWidth="1"/>
    <col min="6" max="6" width="1.28515625" style="1" customWidth="1"/>
    <col min="7" max="7" width="3.57421875" style="2" bestFit="1" customWidth="1"/>
    <col min="8" max="8" width="4.421875" style="1" customWidth="1"/>
    <col min="9" max="9" width="18.8515625" style="2" bestFit="1" customWidth="1"/>
    <col min="10" max="10" width="12.8515625" style="1" customWidth="1"/>
    <col min="11" max="11" width="7.00390625" style="2" customWidth="1"/>
    <col min="12" max="16384" width="11.421875" style="2" customWidth="1"/>
  </cols>
  <sheetData>
    <row r="1" ht="12"/>
    <row r="2" spans="1:10" ht="18">
      <c r="A2" s="367" t="s">
        <v>3</v>
      </c>
      <c r="B2" s="367"/>
      <c r="C2" s="367"/>
      <c r="D2" s="367"/>
      <c r="E2" s="367"/>
      <c r="F2" s="367"/>
      <c r="G2" s="367"/>
      <c r="H2" s="367"/>
      <c r="I2" s="367"/>
      <c r="J2" s="367"/>
    </row>
    <row r="3" spans="1:10" ht="15">
      <c r="A3" s="368" t="s">
        <v>289</v>
      </c>
      <c r="B3" s="368"/>
      <c r="C3" s="368"/>
      <c r="D3" s="368"/>
      <c r="E3" s="368"/>
      <c r="F3" s="368"/>
      <c r="G3" s="368"/>
      <c r="H3" s="368"/>
      <c r="I3" s="368"/>
      <c r="J3" s="368"/>
    </row>
    <row r="4" spans="1:10" ht="12.75">
      <c r="A4" s="376" t="s">
        <v>11</v>
      </c>
      <c r="B4" s="376"/>
      <c r="C4" s="376"/>
      <c r="D4" s="376"/>
      <c r="E4" s="376"/>
      <c r="F4" s="376"/>
      <c r="G4" s="376"/>
      <c r="H4" s="376"/>
      <c r="I4" s="376"/>
      <c r="J4" s="376"/>
    </row>
    <row r="5" spans="1:10" ht="12.75" customHeight="1">
      <c r="A5" s="372" t="s">
        <v>114</v>
      </c>
      <c r="B5" s="373"/>
      <c r="C5" s="373"/>
      <c r="E5" s="3" t="s">
        <v>7</v>
      </c>
      <c r="F5" s="1" t="s">
        <v>7</v>
      </c>
      <c r="H5" s="293" t="s">
        <v>7</v>
      </c>
      <c r="I5" s="159"/>
      <c r="J5" s="159"/>
    </row>
    <row r="6" spans="1:8" s="35" customFormat="1" ht="12.75" customHeight="1">
      <c r="A6" s="32"/>
      <c r="B6" s="32"/>
      <c r="C6" s="32"/>
      <c r="D6" s="33"/>
      <c r="E6" s="34"/>
      <c r="G6" s="38"/>
      <c r="H6" s="38"/>
    </row>
    <row r="7" spans="1:11" s="39" customFormat="1" ht="12.75" customHeight="1">
      <c r="A7" s="44" t="s">
        <v>8</v>
      </c>
      <c r="B7" s="41" t="s">
        <v>1</v>
      </c>
      <c r="C7" s="41" t="s">
        <v>2</v>
      </c>
      <c r="D7" s="41" t="s">
        <v>0</v>
      </c>
      <c r="E7" s="43" t="s">
        <v>9</v>
      </c>
      <c r="F7" s="45"/>
      <c r="G7" s="44" t="s">
        <v>8</v>
      </c>
      <c r="H7" s="41" t="s">
        <v>1</v>
      </c>
      <c r="I7" s="41" t="s">
        <v>2</v>
      </c>
      <c r="J7" s="41" t="s">
        <v>0</v>
      </c>
      <c r="K7" s="43" t="s">
        <v>9</v>
      </c>
    </row>
    <row r="8" spans="1:11" s="46" customFormat="1" ht="8.25">
      <c r="A8" s="139">
        <v>1</v>
      </c>
      <c r="B8" s="70">
        <v>34</v>
      </c>
      <c r="C8" s="71" t="s">
        <v>146</v>
      </c>
      <c r="D8" s="71" t="s">
        <v>121</v>
      </c>
      <c r="E8" s="180">
        <v>0.005173611111111073</v>
      </c>
      <c r="F8" s="50"/>
      <c r="G8" s="139">
        <v>74</v>
      </c>
      <c r="H8" s="72">
        <v>55</v>
      </c>
      <c r="I8" s="71" t="s">
        <v>156</v>
      </c>
      <c r="J8" s="71" t="s">
        <v>123</v>
      </c>
      <c r="K8" s="263">
        <v>0.0060532407407407895</v>
      </c>
    </row>
    <row r="9" spans="1:11" s="40" customFormat="1" ht="8.25">
      <c r="A9" s="140">
        <v>2</v>
      </c>
      <c r="B9" s="74">
        <v>67</v>
      </c>
      <c r="C9" s="48" t="s">
        <v>59</v>
      </c>
      <c r="D9" s="48" t="s">
        <v>55</v>
      </c>
      <c r="E9" s="181">
        <v>0.005208333333333363</v>
      </c>
      <c r="F9" s="51"/>
      <c r="G9" s="140">
        <v>75</v>
      </c>
      <c r="H9" s="47">
        <v>112</v>
      </c>
      <c r="I9" s="48" t="s">
        <v>186</v>
      </c>
      <c r="J9" s="48" t="s">
        <v>118</v>
      </c>
      <c r="K9" s="264">
        <v>0.006064814814814861</v>
      </c>
    </row>
    <row r="10" spans="1:11" s="40" customFormat="1" ht="8.25">
      <c r="A10" s="140">
        <v>3</v>
      </c>
      <c r="B10" s="74">
        <v>72</v>
      </c>
      <c r="C10" s="48" t="s">
        <v>170</v>
      </c>
      <c r="D10" s="48" t="s">
        <v>125</v>
      </c>
      <c r="E10" s="181">
        <v>0.005219907407407437</v>
      </c>
      <c r="F10" s="51"/>
      <c r="G10" s="140">
        <v>76</v>
      </c>
      <c r="H10" s="330">
        <v>111</v>
      </c>
      <c r="I10" s="282" t="s">
        <v>92</v>
      </c>
      <c r="J10" s="282" t="s">
        <v>118</v>
      </c>
      <c r="K10" s="331">
        <v>0.006076388888888889</v>
      </c>
    </row>
    <row r="11" spans="1:11" s="40" customFormat="1" ht="8.25">
      <c r="A11" s="140">
        <v>4</v>
      </c>
      <c r="B11" s="74">
        <v>31</v>
      </c>
      <c r="C11" s="48" t="s">
        <v>144</v>
      </c>
      <c r="D11" s="48" t="s">
        <v>121</v>
      </c>
      <c r="E11" s="181">
        <v>0.005254629629629609</v>
      </c>
      <c r="F11" s="51"/>
      <c r="G11" s="142">
        <v>77</v>
      </c>
      <c r="H11" s="47">
        <v>232</v>
      </c>
      <c r="I11" s="48" t="s">
        <v>229</v>
      </c>
      <c r="J11" s="48" t="s">
        <v>43</v>
      </c>
      <c r="K11" s="264">
        <v>0.00607638888888893</v>
      </c>
    </row>
    <row r="12" spans="1:11" s="40" customFormat="1" ht="8.25">
      <c r="A12" s="140">
        <v>5</v>
      </c>
      <c r="B12" s="74">
        <v>9</v>
      </c>
      <c r="C12" s="48" t="s">
        <v>134</v>
      </c>
      <c r="D12" s="48" t="s">
        <v>117</v>
      </c>
      <c r="E12" s="181">
        <v>0.005289351851851878</v>
      </c>
      <c r="F12" s="51"/>
      <c r="G12" s="140">
        <v>78</v>
      </c>
      <c r="H12" s="47">
        <v>115</v>
      </c>
      <c r="I12" s="48" t="s">
        <v>188</v>
      </c>
      <c r="J12" s="48" t="s">
        <v>55</v>
      </c>
      <c r="K12" s="264">
        <v>0.006076388888888895</v>
      </c>
    </row>
    <row r="13" spans="1:11" s="40" customFormat="1" ht="8.25">
      <c r="A13" s="140">
        <v>6</v>
      </c>
      <c r="B13" s="74">
        <v>66</v>
      </c>
      <c r="C13" s="48" t="s">
        <v>79</v>
      </c>
      <c r="D13" s="48" t="s">
        <v>55</v>
      </c>
      <c r="E13" s="181">
        <v>0.005347222222222225</v>
      </c>
      <c r="F13" s="51"/>
      <c r="G13" s="140">
        <v>79</v>
      </c>
      <c r="H13" s="47">
        <v>108</v>
      </c>
      <c r="I13" s="48" t="s">
        <v>93</v>
      </c>
      <c r="J13" s="48" t="s">
        <v>64</v>
      </c>
      <c r="K13" s="264">
        <v>0.006087962962962941</v>
      </c>
    </row>
    <row r="14" spans="1:11" s="40" customFormat="1" ht="8.25">
      <c r="A14" s="140">
        <v>7</v>
      </c>
      <c r="B14" s="74">
        <v>6</v>
      </c>
      <c r="C14" s="48" t="s">
        <v>131</v>
      </c>
      <c r="D14" s="48" t="s">
        <v>117</v>
      </c>
      <c r="E14" s="181">
        <v>0.005347222222222267</v>
      </c>
      <c r="F14" s="51"/>
      <c r="G14" s="142">
        <v>80</v>
      </c>
      <c r="H14" s="47">
        <v>12</v>
      </c>
      <c r="I14" s="48" t="s">
        <v>137</v>
      </c>
      <c r="J14" s="48" t="s">
        <v>117</v>
      </c>
      <c r="K14" s="264">
        <v>0.006087962962963003</v>
      </c>
    </row>
    <row r="15" spans="1:11" s="40" customFormat="1" ht="8.25">
      <c r="A15" s="140">
        <v>8</v>
      </c>
      <c r="B15" s="74">
        <v>43</v>
      </c>
      <c r="C15" s="48" t="s">
        <v>152</v>
      </c>
      <c r="D15" s="48" t="s">
        <v>64</v>
      </c>
      <c r="E15" s="181">
        <v>0.00535879629629625</v>
      </c>
      <c r="F15" s="51"/>
      <c r="G15" s="140">
        <v>81</v>
      </c>
      <c r="H15" s="47">
        <v>205</v>
      </c>
      <c r="I15" s="48" t="s">
        <v>206</v>
      </c>
      <c r="J15" s="48" t="s">
        <v>122</v>
      </c>
      <c r="K15" s="264">
        <v>0.006099537037037039</v>
      </c>
    </row>
    <row r="16" spans="1:11" s="40" customFormat="1" ht="8.25">
      <c r="A16" s="140">
        <v>9</v>
      </c>
      <c r="B16" s="74">
        <v>44</v>
      </c>
      <c r="C16" s="48" t="s">
        <v>60</v>
      </c>
      <c r="D16" s="48" t="s">
        <v>53</v>
      </c>
      <c r="E16" s="181">
        <v>0.005381944444444398</v>
      </c>
      <c r="F16" s="51"/>
      <c r="G16" s="140">
        <v>82</v>
      </c>
      <c r="H16" s="47">
        <v>131</v>
      </c>
      <c r="I16" s="48" t="s">
        <v>242</v>
      </c>
      <c r="J16" s="48" t="s">
        <v>64</v>
      </c>
      <c r="K16" s="264">
        <v>0.0060995370370370595</v>
      </c>
    </row>
    <row r="17" spans="1:11" s="40" customFormat="1" ht="8.25">
      <c r="A17" s="140">
        <v>10</v>
      </c>
      <c r="B17" s="74">
        <v>202</v>
      </c>
      <c r="C17" s="48" t="s">
        <v>202</v>
      </c>
      <c r="D17" s="48" t="s">
        <v>203</v>
      </c>
      <c r="E17" s="181">
        <v>0.00542824074074074</v>
      </c>
      <c r="F17" s="51"/>
      <c r="G17" s="142">
        <v>83</v>
      </c>
      <c r="H17" s="47">
        <v>224</v>
      </c>
      <c r="I17" s="48" t="s">
        <v>221</v>
      </c>
      <c r="J17" s="48" t="s">
        <v>68</v>
      </c>
      <c r="K17" s="264">
        <v>0.0061226851851852344</v>
      </c>
    </row>
    <row r="18" spans="1:11" s="40" customFormat="1" ht="8.25">
      <c r="A18" s="140">
        <v>11</v>
      </c>
      <c r="B18" s="74">
        <v>37</v>
      </c>
      <c r="C18" s="48" t="s">
        <v>149</v>
      </c>
      <c r="D18" s="48" t="s">
        <v>48</v>
      </c>
      <c r="E18" s="181">
        <v>0.0054513888888888945</v>
      </c>
      <c r="F18" s="51"/>
      <c r="G18" s="140">
        <v>84</v>
      </c>
      <c r="H18" s="47">
        <v>101</v>
      </c>
      <c r="I18" s="48" t="s">
        <v>181</v>
      </c>
      <c r="J18" s="48" t="s">
        <v>122</v>
      </c>
      <c r="K18" s="264">
        <v>0.006122685185185219</v>
      </c>
    </row>
    <row r="19" spans="1:11" s="40" customFormat="1" ht="8.25">
      <c r="A19" s="140">
        <v>12</v>
      </c>
      <c r="B19" s="74">
        <v>36</v>
      </c>
      <c r="C19" s="48" t="s">
        <v>148</v>
      </c>
      <c r="D19" s="48" t="s">
        <v>48</v>
      </c>
      <c r="E19" s="181">
        <v>0.00546296296296294</v>
      </c>
      <c r="F19" s="51"/>
      <c r="G19" s="140">
        <v>85</v>
      </c>
      <c r="H19" s="47">
        <v>212</v>
      </c>
      <c r="I19" s="48" t="s">
        <v>213</v>
      </c>
      <c r="J19" s="48" t="s">
        <v>124</v>
      </c>
      <c r="K19" s="264">
        <v>0.006145833333333338</v>
      </c>
    </row>
    <row r="20" spans="1:11" s="40" customFormat="1" ht="8.25">
      <c r="A20" s="140">
        <v>13</v>
      </c>
      <c r="B20" s="74">
        <v>102</v>
      </c>
      <c r="C20" s="48" t="s">
        <v>95</v>
      </c>
      <c r="D20" s="48" t="s">
        <v>90</v>
      </c>
      <c r="E20" s="181">
        <v>0.0054629629629629195</v>
      </c>
      <c r="F20" s="51"/>
      <c r="G20" s="142">
        <v>86</v>
      </c>
      <c r="H20" s="47">
        <v>113</v>
      </c>
      <c r="I20" s="48" t="s">
        <v>187</v>
      </c>
      <c r="J20" s="48" t="s">
        <v>115</v>
      </c>
      <c r="K20" s="264">
        <v>0.006145833333333364</v>
      </c>
    </row>
    <row r="21" spans="1:11" s="40" customFormat="1" ht="8.25">
      <c r="A21" s="140">
        <v>14</v>
      </c>
      <c r="B21" s="74">
        <v>42</v>
      </c>
      <c r="C21" s="48" t="s">
        <v>88</v>
      </c>
      <c r="D21" s="48" t="s">
        <v>64</v>
      </c>
      <c r="E21" s="181">
        <v>0.0054861111111110805</v>
      </c>
      <c r="F21" s="51"/>
      <c r="G21" s="140">
        <v>87</v>
      </c>
      <c r="H21" s="47">
        <v>203</v>
      </c>
      <c r="I21" s="48" t="s">
        <v>204</v>
      </c>
      <c r="J21" s="48" t="s">
        <v>203</v>
      </c>
      <c r="K21" s="264">
        <v>0.006168981481481452</v>
      </c>
    </row>
    <row r="22" spans="1:11" s="40" customFormat="1" ht="8.25">
      <c r="A22" s="140">
        <v>15</v>
      </c>
      <c r="B22" s="74">
        <v>47</v>
      </c>
      <c r="C22" s="48" t="s">
        <v>153</v>
      </c>
      <c r="D22" s="48" t="s">
        <v>53</v>
      </c>
      <c r="E22" s="181">
        <v>0.005497685185185147</v>
      </c>
      <c r="F22" s="51"/>
      <c r="G22" s="140">
        <v>88</v>
      </c>
      <c r="H22" s="47">
        <v>71</v>
      </c>
      <c r="I22" s="48" t="s">
        <v>78</v>
      </c>
      <c r="J22" s="48" t="s">
        <v>77</v>
      </c>
      <c r="K22" s="264">
        <v>0.006192129629629672</v>
      </c>
    </row>
    <row r="23" spans="1:11" s="40" customFormat="1" ht="8.25">
      <c r="A23" s="140">
        <v>16</v>
      </c>
      <c r="B23" s="74">
        <v>25</v>
      </c>
      <c r="C23" s="48" t="s">
        <v>94</v>
      </c>
      <c r="D23" s="48" t="s">
        <v>71</v>
      </c>
      <c r="E23" s="181">
        <v>0.005509259259259269</v>
      </c>
      <c r="F23" s="51"/>
      <c r="G23" s="142">
        <v>89</v>
      </c>
      <c r="H23" s="47">
        <v>200</v>
      </c>
      <c r="I23" s="48" t="s">
        <v>96</v>
      </c>
      <c r="J23" s="48" t="s">
        <v>45</v>
      </c>
      <c r="K23" s="264">
        <v>0.006192129629629629</v>
      </c>
    </row>
    <row r="24" spans="1:11" s="40" customFormat="1" ht="8.25">
      <c r="A24" s="140">
        <v>17</v>
      </c>
      <c r="B24" s="74">
        <v>74</v>
      </c>
      <c r="C24" s="48" t="s">
        <v>89</v>
      </c>
      <c r="D24" s="48" t="s">
        <v>90</v>
      </c>
      <c r="E24" s="181">
        <v>0.005520833333333322</v>
      </c>
      <c r="F24" s="51"/>
      <c r="G24" s="140">
        <v>90</v>
      </c>
      <c r="H24" s="47">
        <v>234</v>
      </c>
      <c r="I24" s="48" t="s">
        <v>231</v>
      </c>
      <c r="J24" s="48" t="s">
        <v>48</v>
      </c>
      <c r="K24" s="264">
        <v>0.006192129629629641</v>
      </c>
    </row>
    <row r="25" spans="1:11" s="40" customFormat="1" ht="8.25">
      <c r="A25" s="140">
        <v>18</v>
      </c>
      <c r="B25" s="74">
        <v>32</v>
      </c>
      <c r="C25" s="48" t="s">
        <v>91</v>
      </c>
      <c r="D25" s="48" t="s">
        <v>121</v>
      </c>
      <c r="E25" s="181">
        <v>0.00552083333333335</v>
      </c>
      <c r="F25" s="51"/>
      <c r="G25" s="140">
        <v>91</v>
      </c>
      <c r="H25" s="47">
        <v>226</v>
      </c>
      <c r="I25" s="48" t="s">
        <v>219</v>
      </c>
      <c r="J25" s="48" t="s">
        <v>125</v>
      </c>
      <c r="K25" s="264">
        <v>0.006192129629629627</v>
      </c>
    </row>
    <row r="26" spans="1:11" s="40" customFormat="1" ht="8.25">
      <c r="A26" s="140">
        <v>19</v>
      </c>
      <c r="B26" s="74">
        <v>76</v>
      </c>
      <c r="C26" s="48" t="s">
        <v>171</v>
      </c>
      <c r="D26" s="48" t="s">
        <v>172</v>
      </c>
      <c r="E26" s="181">
        <v>0.005520833333333308</v>
      </c>
      <c r="F26" s="51"/>
      <c r="G26" s="142">
        <v>92</v>
      </c>
      <c r="H26" s="47">
        <v>122</v>
      </c>
      <c r="I26" s="48" t="s">
        <v>194</v>
      </c>
      <c r="J26" s="48" t="s">
        <v>119</v>
      </c>
      <c r="K26" s="264">
        <v>0.006192129629629624</v>
      </c>
    </row>
    <row r="27" spans="1:11" s="40" customFormat="1" ht="8.25">
      <c r="A27" s="140">
        <v>20</v>
      </c>
      <c r="B27" s="74">
        <v>51</v>
      </c>
      <c r="C27" s="48" t="s">
        <v>155</v>
      </c>
      <c r="D27" s="48" t="s">
        <v>51</v>
      </c>
      <c r="E27" s="181">
        <v>0.005520833333333294</v>
      </c>
      <c r="F27" s="51"/>
      <c r="G27" s="140">
        <v>93</v>
      </c>
      <c r="H27" s="47">
        <v>56</v>
      </c>
      <c r="I27" s="48" t="s">
        <v>157</v>
      </c>
      <c r="J27" s="48" t="s">
        <v>123</v>
      </c>
      <c r="K27" s="264">
        <v>0.006215277777777733</v>
      </c>
    </row>
    <row r="28" spans="1:11" s="40" customFormat="1" ht="8.25">
      <c r="A28" s="140">
        <v>21</v>
      </c>
      <c r="B28" s="74">
        <v>13</v>
      </c>
      <c r="C28" s="48" t="s">
        <v>80</v>
      </c>
      <c r="D28" s="48" t="s">
        <v>118</v>
      </c>
      <c r="E28" s="181">
        <v>0.00553240740740743</v>
      </c>
      <c r="F28" s="51"/>
      <c r="G28" s="140">
        <v>94</v>
      </c>
      <c r="H28" s="47">
        <v>5</v>
      </c>
      <c r="I28" s="48" t="s">
        <v>130</v>
      </c>
      <c r="J28" s="48" t="s">
        <v>45</v>
      </c>
      <c r="K28" s="264">
        <v>0.006226851851851857</v>
      </c>
    </row>
    <row r="29" spans="1:11" s="40" customFormat="1" ht="8.25">
      <c r="A29" s="140">
        <v>22</v>
      </c>
      <c r="B29" s="74">
        <v>10</v>
      </c>
      <c r="C29" s="48" t="s">
        <v>135</v>
      </c>
      <c r="D29" s="48" t="s">
        <v>117</v>
      </c>
      <c r="E29" s="181">
        <v>0.0055324074074074026</v>
      </c>
      <c r="F29" s="51"/>
      <c r="G29" s="142">
        <v>95</v>
      </c>
      <c r="H29" s="47">
        <v>217</v>
      </c>
      <c r="I29" s="48" t="s">
        <v>217</v>
      </c>
      <c r="J29" s="48" t="s">
        <v>64</v>
      </c>
      <c r="K29" s="264">
        <v>0.0062268518518519</v>
      </c>
    </row>
    <row r="30" spans="1:11" s="40" customFormat="1" ht="8.25">
      <c r="A30" s="140">
        <v>23</v>
      </c>
      <c r="B30" s="74">
        <v>1</v>
      </c>
      <c r="C30" s="48" t="s">
        <v>54</v>
      </c>
      <c r="D30" s="48" t="s">
        <v>45</v>
      </c>
      <c r="E30" s="181">
        <v>0.005532407407407444</v>
      </c>
      <c r="F30" s="51"/>
      <c r="G30" s="140">
        <v>96</v>
      </c>
      <c r="H30" s="47">
        <v>125</v>
      </c>
      <c r="I30" s="48" t="s">
        <v>196</v>
      </c>
      <c r="J30" s="48" t="s">
        <v>75</v>
      </c>
      <c r="K30" s="264">
        <v>0.006238425925925949</v>
      </c>
    </row>
    <row r="31" spans="1:11" s="40" customFormat="1" ht="8.25">
      <c r="A31" s="140">
        <v>24</v>
      </c>
      <c r="B31" s="74">
        <v>8</v>
      </c>
      <c r="C31" s="48" t="s">
        <v>133</v>
      </c>
      <c r="D31" s="48" t="s">
        <v>117</v>
      </c>
      <c r="E31" s="181">
        <v>0.005555555555555598</v>
      </c>
      <c r="F31" s="51"/>
      <c r="G31" s="140">
        <v>97</v>
      </c>
      <c r="H31" s="47">
        <v>14</v>
      </c>
      <c r="I31" s="48" t="s">
        <v>81</v>
      </c>
      <c r="J31" s="48" t="s">
        <v>118</v>
      </c>
      <c r="K31" s="264">
        <v>0.006238425925925883</v>
      </c>
    </row>
    <row r="32" spans="1:11" s="40" customFormat="1" ht="8.25">
      <c r="A32" s="140">
        <v>25</v>
      </c>
      <c r="B32" s="74">
        <v>21</v>
      </c>
      <c r="C32" s="48" t="s">
        <v>141</v>
      </c>
      <c r="D32" s="48" t="s">
        <v>68</v>
      </c>
      <c r="E32" s="181">
        <v>0.005555555555555522</v>
      </c>
      <c r="F32" s="51"/>
      <c r="G32" s="142">
        <v>98</v>
      </c>
      <c r="H32" s="47">
        <v>33</v>
      </c>
      <c r="I32" s="48" t="s">
        <v>249</v>
      </c>
      <c r="J32" s="48" t="s">
        <v>121</v>
      </c>
      <c r="K32" s="264">
        <v>0.00623842592592596</v>
      </c>
    </row>
    <row r="33" spans="1:11" s="40" customFormat="1" ht="8.25">
      <c r="A33" s="140">
        <v>26</v>
      </c>
      <c r="B33" s="74">
        <v>106</v>
      </c>
      <c r="C33" s="48" t="s">
        <v>240</v>
      </c>
      <c r="D33" s="48" t="s">
        <v>43</v>
      </c>
      <c r="E33" s="181">
        <v>0.005567129629629665</v>
      </c>
      <c r="F33" s="51"/>
      <c r="G33" s="140">
        <v>99</v>
      </c>
      <c r="H33" s="47">
        <v>222</v>
      </c>
      <c r="I33" s="48" t="s">
        <v>224</v>
      </c>
      <c r="J33" s="48" t="s">
        <v>115</v>
      </c>
      <c r="K33" s="264">
        <v>0.006273148148148144</v>
      </c>
    </row>
    <row r="34" spans="1:11" s="40" customFormat="1" ht="8.25">
      <c r="A34" s="140">
        <v>27</v>
      </c>
      <c r="B34" s="74">
        <v>204</v>
      </c>
      <c r="C34" s="48" t="s">
        <v>205</v>
      </c>
      <c r="D34" s="48" t="s">
        <v>122</v>
      </c>
      <c r="E34" s="181">
        <v>0.005578703703703702</v>
      </c>
      <c r="F34" s="51"/>
      <c r="G34" s="140">
        <v>100</v>
      </c>
      <c r="H34" s="47">
        <v>100</v>
      </c>
      <c r="I34" s="48" t="s">
        <v>180</v>
      </c>
      <c r="J34" s="48" t="s">
        <v>45</v>
      </c>
      <c r="K34" s="264">
        <v>0.00627314814814816</v>
      </c>
    </row>
    <row r="35" spans="1:11" s="40" customFormat="1" ht="8.25">
      <c r="A35" s="140">
        <v>28</v>
      </c>
      <c r="B35" s="74">
        <v>63</v>
      </c>
      <c r="C35" s="48" t="s">
        <v>164</v>
      </c>
      <c r="D35" s="48" t="s">
        <v>107</v>
      </c>
      <c r="E35" s="181">
        <v>0.00559027777777775</v>
      </c>
      <c r="F35" s="51"/>
      <c r="G35" s="142">
        <v>101</v>
      </c>
      <c r="H35" s="47">
        <v>213</v>
      </c>
      <c r="I35" s="48" t="s">
        <v>238</v>
      </c>
      <c r="J35" s="48" t="s">
        <v>124</v>
      </c>
      <c r="K35" s="264">
        <v>0.006307870370370371</v>
      </c>
    </row>
    <row r="36" spans="1:11" s="40" customFormat="1" ht="8.25">
      <c r="A36" s="140">
        <v>29</v>
      </c>
      <c r="B36" s="74">
        <v>46</v>
      </c>
      <c r="C36" s="48" t="s">
        <v>61</v>
      </c>
      <c r="D36" s="48" t="s">
        <v>53</v>
      </c>
      <c r="E36" s="181">
        <v>0.005601851851851809</v>
      </c>
      <c r="F36" s="51"/>
      <c r="G36" s="140">
        <v>102</v>
      </c>
      <c r="H36" s="47">
        <v>60</v>
      </c>
      <c r="I36" s="48" t="s">
        <v>161</v>
      </c>
      <c r="J36" s="48" t="s">
        <v>126</v>
      </c>
      <c r="K36" s="264">
        <v>0.006307870370370339</v>
      </c>
    </row>
    <row r="37" spans="1:11" s="40" customFormat="1" ht="8.25">
      <c r="A37" s="140">
        <v>30</v>
      </c>
      <c r="B37" s="74">
        <v>49</v>
      </c>
      <c r="C37" s="48" t="s">
        <v>154</v>
      </c>
      <c r="D37" s="48" t="s">
        <v>43</v>
      </c>
      <c r="E37" s="181">
        <v>0.005601851851851879</v>
      </c>
      <c r="F37" s="51"/>
      <c r="G37" s="140">
        <v>103</v>
      </c>
      <c r="H37" s="47">
        <v>231</v>
      </c>
      <c r="I37" s="48" t="s">
        <v>228</v>
      </c>
      <c r="J37" s="48" t="s">
        <v>126</v>
      </c>
      <c r="K37" s="264">
        <v>0.006307870370370372</v>
      </c>
    </row>
    <row r="38" spans="1:11" s="40" customFormat="1" ht="8.25">
      <c r="A38" s="140">
        <v>31</v>
      </c>
      <c r="B38" s="74">
        <v>4</v>
      </c>
      <c r="C38" s="48" t="s">
        <v>56</v>
      </c>
      <c r="D38" s="48" t="s">
        <v>45</v>
      </c>
      <c r="E38" s="181">
        <v>0.005601851851851816</v>
      </c>
      <c r="F38" s="51"/>
      <c r="G38" s="142">
        <v>104</v>
      </c>
      <c r="H38" s="47">
        <v>223</v>
      </c>
      <c r="I38" s="48" t="s">
        <v>239</v>
      </c>
      <c r="J38" s="48" t="s">
        <v>115</v>
      </c>
      <c r="K38" s="264">
        <v>0.006307870370370384</v>
      </c>
    </row>
    <row r="39" spans="1:11" s="40" customFormat="1" ht="8.25">
      <c r="A39" s="140">
        <v>32</v>
      </c>
      <c r="B39" s="74">
        <v>117</v>
      </c>
      <c r="C39" s="48" t="s">
        <v>101</v>
      </c>
      <c r="D39" s="48" t="s">
        <v>71</v>
      </c>
      <c r="E39" s="181">
        <v>0.005613425925925883</v>
      </c>
      <c r="F39" s="51"/>
      <c r="G39" s="140">
        <v>105</v>
      </c>
      <c r="H39" s="47">
        <v>216</v>
      </c>
      <c r="I39" s="48" t="s">
        <v>216</v>
      </c>
      <c r="J39" s="48" t="s">
        <v>64</v>
      </c>
      <c r="K39" s="264">
        <v>0.006342592592592594</v>
      </c>
    </row>
    <row r="40" spans="1:11" s="40" customFormat="1" ht="8.25">
      <c r="A40" s="140">
        <v>33</v>
      </c>
      <c r="B40" s="74">
        <v>123</v>
      </c>
      <c r="C40" s="48" t="s">
        <v>49</v>
      </c>
      <c r="D40" s="48" t="s">
        <v>53</v>
      </c>
      <c r="E40" s="181">
        <v>0.005624999999999956</v>
      </c>
      <c r="F40" s="51"/>
      <c r="G40" s="140">
        <v>106</v>
      </c>
      <c r="H40" s="47">
        <v>209</v>
      </c>
      <c r="I40" s="48" t="s">
        <v>210</v>
      </c>
      <c r="J40" s="48" t="s">
        <v>124</v>
      </c>
      <c r="K40" s="264">
        <v>0.006354166666666663</v>
      </c>
    </row>
    <row r="41" spans="1:11" s="40" customFormat="1" ht="8.25">
      <c r="A41" s="140">
        <v>34</v>
      </c>
      <c r="B41" s="74">
        <v>23</v>
      </c>
      <c r="C41" s="48" t="s">
        <v>69</v>
      </c>
      <c r="D41" s="48" t="s">
        <v>68</v>
      </c>
      <c r="E41" s="181">
        <v>0.0056365740740740924</v>
      </c>
      <c r="F41" s="51"/>
      <c r="G41" s="142">
        <v>107</v>
      </c>
      <c r="H41" s="47">
        <v>128</v>
      </c>
      <c r="I41" s="48" t="s">
        <v>198</v>
      </c>
      <c r="J41" s="48" t="s">
        <v>107</v>
      </c>
      <c r="K41" s="264">
        <v>0.006377314814814822</v>
      </c>
    </row>
    <row r="42" spans="1:11" s="40" customFormat="1" ht="8.25">
      <c r="A42" s="140">
        <v>35</v>
      </c>
      <c r="B42" s="74">
        <v>28</v>
      </c>
      <c r="C42" s="48" t="s">
        <v>70</v>
      </c>
      <c r="D42" s="48" t="s">
        <v>71</v>
      </c>
      <c r="E42" s="181">
        <v>0.005648148148148138</v>
      </c>
      <c r="F42" s="51"/>
      <c r="G42" s="140">
        <v>108</v>
      </c>
      <c r="H42" s="47">
        <v>26</v>
      </c>
      <c r="I42" s="48" t="s">
        <v>73</v>
      </c>
      <c r="J42" s="48" t="s">
        <v>71</v>
      </c>
      <c r="K42" s="264">
        <v>0.0063888888888888745</v>
      </c>
    </row>
    <row r="43" spans="1:11" s="40" customFormat="1" ht="8.25">
      <c r="A43" s="140">
        <v>36</v>
      </c>
      <c r="B43" s="74">
        <v>73</v>
      </c>
      <c r="C43" s="48" t="s">
        <v>195</v>
      </c>
      <c r="D43" s="48" t="s">
        <v>125</v>
      </c>
      <c r="E43" s="181">
        <v>0.005648148148148138</v>
      </c>
      <c r="F43" s="51"/>
      <c r="G43" s="140">
        <v>109</v>
      </c>
      <c r="H43" s="47">
        <v>127</v>
      </c>
      <c r="I43" s="48" t="s">
        <v>197</v>
      </c>
      <c r="J43" s="48" t="s">
        <v>126</v>
      </c>
      <c r="K43" s="264">
        <v>0.006388888888888909</v>
      </c>
    </row>
    <row r="44" spans="1:11" s="40" customFormat="1" ht="8.25">
      <c r="A44" s="140">
        <v>37</v>
      </c>
      <c r="B44" s="74">
        <v>39</v>
      </c>
      <c r="C44" s="48" t="s">
        <v>151</v>
      </c>
      <c r="D44" s="48" t="s">
        <v>48</v>
      </c>
      <c r="E44" s="181">
        <v>0.005659722222222233</v>
      </c>
      <c r="F44" s="51"/>
      <c r="G44" s="142">
        <v>110</v>
      </c>
      <c r="H44" s="47">
        <v>19</v>
      </c>
      <c r="I44" s="48" t="s">
        <v>67</v>
      </c>
      <c r="J44" s="48" t="s">
        <v>68</v>
      </c>
      <c r="K44" s="264">
        <v>0.006435185185185214</v>
      </c>
    </row>
    <row r="45" spans="1:11" s="40" customFormat="1" ht="8.25">
      <c r="A45" s="140">
        <v>38</v>
      </c>
      <c r="B45" s="74">
        <v>54</v>
      </c>
      <c r="C45" s="48" t="s">
        <v>47</v>
      </c>
      <c r="D45" s="48" t="s">
        <v>123</v>
      </c>
      <c r="E45" s="181">
        <v>0.005659722222222212</v>
      </c>
      <c r="F45" s="51"/>
      <c r="G45" s="140">
        <v>111</v>
      </c>
      <c r="H45" s="47">
        <v>227</v>
      </c>
      <c r="I45" s="48" t="s">
        <v>220</v>
      </c>
      <c r="J45" s="48" t="s">
        <v>125</v>
      </c>
      <c r="K45" s="264">
        <v>0.006446759259259227</v>
      </c>
    </row>
    <row r="46" spans="1:11" s="40" customFormat="1" ht="8.25">
      <c r="A46" s="140">
        <v>39</v>
      </c>
      <c r="B46" s="74">
        <v>105</v>
      </c>
      <c r="C46" s="48" t="s">
        <v>183</v>
      </c>
      <c r="D46" s="48" t="s">
        <v>43</v>
      </c>
      <c r="E46" s="181">
        <v>0.005671296296296258</v>
      </c>
      <c r="F46" s="51"/>
      <c r="G46" s="140">
        <v>112</v>
      </c>
      <c r="H46" s="47">
        <v>208</v>
      </c>
      <c r="I46" s="48" t="s">
        <v>209</v>
      </c>
      <c r="J46" s="48" t="s">
        <v>124</v>
      </c>
      <c r="K46" s="264">
        <v>0.006458333333333321</v>
      </c>
    </row>
    <row r="47" spans="1:11" s="40" customFormat="1" ht="8.25">
      <c r="A47" s="140">
        <v>40</v>
      </c>
      <c r="B47" s="74">
        <v>24</v>
      </c>
      <c r="C47" s="48" t="s">
        <v>66</v>
      </c>
      <c r="D47" s="48" t="s">
        <v>68</v>
      </c>
      <c r="E47" s="181">
        <v>0.005671296296296327</v>
      </c>
      <c r="F47" s="51"/>
      <c r="G47" s="142">
        <v>113</v>
      </c>
      <c r="H47" s="47">
        <v>35</v>
      </c>
      <c r="I47" s="48" t="s">
        <v>147</v>
      </c>
      <c r="J47" s="48" t="s">
        <v>121</v>
      </c>
      <c r="K47" s="264">
        <v>0.0065162037037037115</v>
      </c>
    </row>
    <row r="48" spans="1:11" s="40" customFormat="1" ht="8.25">
      <c r="A48" s="140">
        <v>41</v>
      </c>
      <c r="B48" s="74">
        <v>41</v>
      </c>
      <c r="C48" s="48" t="s">
        <v>104</v>
      </c>
      <c r="D48" s="48" t="s">
        <v>64</v>
      </c>
      <c r="E48" s="181">
        <v>0.005682870370370338</v>
      </c>
      <c r="F48" s="51"/>
      <c r="G48" s="140">
        <v>114</v>
      </c>
      <c r="H48" s="47">
        <v>118</v>
      </c>
      <c r="I48" s="48" t="s">
        <v>190</v>
      </c>
      <c r="J48" s="48" t="s">
        <v>71</v>
      </c>
      <c r="K48" s="264">
        <v>0.006550925925925918</v>
      </c>
    </row>
    <row r="49" spans="1:11" s="40" customFormat="1" ht="8.25">
      <c r="A49" s="140">
        <v>42</v>
      </c>
      <c r="B49" s="74">
        <v>17</v>
      </c>
      <c r="C49" s="48" t="s">
        <v>138</v>
      </c>
      <c r="D49" s="48" t="s">
        <v>118</v>
      </c>
      <c r="E49" s="181">
        <v>0.0056944444444444395</v>
      </c>
      <c r="F49" s="51"/>
      <c r="G49" s="140">
        <v>115</v>
      </c>
      <c r="H49" s="47">
        <v>48</v>
      </c>
      <c r="I49" s="48" t="s">
        <v>84</v>
      </c>
      <c r="J49" s="48" t="s">
        <v>43</v>
      </c>
      <c r="K49" s="264">
        <v>0.0066203703703703876</v>
      </c>
    </row>
    <row r="50" spans="1:11" s="40" customFormat="1" ht="8.25">
      <c r="A50" s="140">
        <v>43</v>
      </c>
      <c r="B50" s="74">
        <v>78</v>
      </c>
      <c r="C50" s="48" t="s">
        <v>174</v>
      </c>
      <c r="D50" s="48" t="s">
        <v>175</v>
      </c>
      <c r="E50" s="181">
        <v>0.00569444444444446</v>
      </c>
      <c r="F50" s="51"/>
      <c r="G50" s="142">
        <v>116</v>
      </c>
      <c r="H50" s="47">
        <v>3</v>
      </c>
      <c r="I50" s="48" t="s">
        <v>65</v>
      </c>
      <c r="J50" s="48" t="s">
        <v>45</v>
      </c>
      <c r="K50" s="264">
        <v>0.006655092592592549</v>
      </c>
    </row>
    <row r="51" spans="1:11" s="40" customFormat="1" ht="8.25">
      <c r="A51" s="140">
        <v>44</v>
      </c>
      <c r="B51" s="74">
        <v>29</v>
      </c>
      <c r="C51" s="48" t="s">
        <v>74</v>
      </c>
      <c r="D51" s="48" t="s">
        <v>71</v>
      </c>
      <c r="E51" s="181">
        <v>0.0057175925925925936</v>
      </c>
      <c r="F51" s="51"/>
      <c r="G51" s="140">
        <v>117</v>
      </c>
      <c r="H51" s="47">
        <v>70</v>
      </c>
      <c r="I51" s="48" t="s">
        <v>76</v>
      </c>
      <c r="J51" s="48" t="s">
        <v>77</v>
      </c>
      <c r="K51" s="264">
        <v>0.006805555555555565</v>
      </c>
    </row>
    <row r="52" spans="1:11" s="40" customFormat="1" ht="8.25">
      <c r="A52" s="140">
        <v>45</v>
      </c>
      <c r="B52" s="74">
        <v>68</v>
      </c>
      <c r="C52" s="48" t="s">
        <v>167</v>
      </c>
      <c r="D52" s="48" t="s">
        <v>120</v>
      </c>
      <c r="E52" s="181">
        <v>0.005729166666666702</v>
      </c>
      <c r="F52" s="51"/>
      <c r="G52" s="140">
        <v>118</v>
      </c>
      <c r="H52" s="47">
        <v>114</v>
      </c>
      <c r="I52" s="48" t="s">
        <v>85</v>
      </c>
      <c r="J52" s="48" t="s">
        <v>115</v>
      </c>
      <c r="K52" s="264">
        <v>0.006990740740740711</v>
      </c>
    </row>
    <row r="53" spans="1:11" s="40" customFormat="1" ht="8.25">
      <c r="A53" s="140">
        <v>46</v>
      </c>
      <c r="B53" s="74">
        <v>62</v>
      </c>
      <c r="C53" s="48" t="s">
        <v>163</v>
      </c>
      <c r="D53" s="48" t="s">
        <v>126</v>
      </c>
      <c r="E53" s="181">
        <v>0.005729166666666646</v>
      </c>
      <c r="F53" s="51"/>
      <c r="G53" s="142">
        <v>119</v>
      </c>
      <c r="H53" s="47"/>
      <c r="I53" s="48"/>
      <c r="J53" s="48"/>
      <c r="K53" s="264"/>
    </row>
    <row r="54" spans="1:11" s="40" customFormat="1" ht="8.25">
      <c r="A54" s="140">
        <v>47</v>
      </c>
      <c r="B54" s="74">
        <v>237</v>
      </c>
      <c r="C54" s="48" t="s">
        <v>234</v>
      </c>
      <c r="D54" s="48" t="s">
        <v>235</v>
      </c>
      <c r="E54" s="181">
        <v>0.005729166666666688</v>
      </c>
      <c r="F54" s="51"/>
      <c r="G54" s="140">
        <v>120</v>
      </c>
      <c r="H54" s="47">
        <v>210</v>
      </c>
      <c r="I54" s="48" t="s">
        <v>211</v>
      </c>
      <c r="J54" s="48" t="s">
        <v>124</v>
      </c>
      <c r="K54" s="264" t="s">
        <v>288</v>
      </c>
    </row>
    <row r="55" spans="1:11" s="40" customFormat="1" ht="8.25">
      <c r="A55" s="140">
        <v>48</v>
      </c>
      <c r="B55" s="74">
        <v>52</v>
      </c>
      <c r="C55" s="48" t="s">
        <v>62</v>
      </c>
      <c r="D55" s="48" t="s">
        <v>51</v>
      </c>
      <c r="E55" s="181">
        <v>0.005740740740740775</v>
      </c>
      <c r="F55" s="51"/>
      <c r="G55" s="140">
        <v>121</v>
      </c>
      <c r="H55" s="47">
        <v>235</v>
      </c>
      <c r="I55" s="48" t="s">
        <v>232</v>
      </c>
      <c r="J55" s="48" t="s">
        <v>53</v>
      </c>
      <c r="K55" s="264" t="s">
        <v>288</v>
      </c>
    </row>
    <row r="56" spans="1:11" s="40" customFormat="1" ht="8.25">
      <c r="A56" s="140">
        <v>49</v>
      </c>
      <c r="B56" s="74">
        <v>20</v>
      </c>
      <c r="C56" s="48" t="s">
        <v>140</v>
      </c>
      <c r="D56" s="48" t="s">
        <v>68</v>
      </c>
      <c r="E56" s="181">
        <v>0.0057754629629629545</v>
      </c>
      <c r="F56" s="51"/>
      <c r="G56" s="142">
        <v>122</v>
      </c>
      <c r="H56" s="47">
        <v>2</v>
      </c>
      <c r="I56" s="48" t="s">
        <v>57</v>
      </c>
      <c r="J56" s="48" t="s">
        <v>45</v>
      </c>
      <c r="K56" s="264" t="s">
        <v>288</v>
      </c>
    </row>
    <row r="57" spans="1:11" s="40" customFormat="1" ht="8.25">
      <c r="A57" s="140">
        <v>50</v>
      </c>
      <c r="B57" s="74">
        <v>215</v>
      </c>
      <c r="C57" s="48" t="s">
        <v>215</v>
      </c>
      <c r="D57" s="48" t="s">
        <v>64</v>
      </c>
      <c r="E57" s="181">
        <v>0.0058101851851851405</v>
      </c>
      <c r="F57" s="51"/>
      <c r="G57" s="140">
        <v>123</v>
      </c>
      <c r="H57" s="47">
        <v>77</v>
      </c>
      <c r="I57" s="48" t="s">
        <v>173</v>
      </c>
      <c r="J57" s="48" t="s">
        <v>75</v>
      </c>
      <c r="K57" s="264" t="s">
        <v>288</v>
      </c>
    </row>
    <row r="58" spans="1:11" s="40" customFormat="1" ht="8.25">
      <c r="A58" s="140">
        <v>51</v>
      </c>
      <c r="B58" s="74">
        <v>130</v>
      </c>
      <c r="C58" s="48" t="s">
        <v>200</v>
      </c>
      <c r="D58" s="48" t="s">
        <v>117</v>
      </c>
      <c r="E58" s="181">
        <v>0.005810185185185168</v>
      </c>
      <c r="F58" s="51"/>
      <c r="G58" s="140">
        <v>124</v>
      </c>
      <c r="H58" s="74" t="s">
        <v>7</v>
      </c>
      <c r="I58" s="48" t="s">
        <v>7</v>
      </c>
      <c r="J58" s="48" t="s">
        <v>7</v>
      </c>
      <c r="K58" s="68" t="s">
        <v>7</v>
      </c>
    </row>
    <row r="59" spans="1:11" s="40" customFormat="1" ht="8.25">
      <c r="A59" s="140">
        <v>52</v>
      </c>
      <c r="B59" s="74">
        <v>69</v>
      </c>
      <c r="C59" s="48" t="s">
        <v>168</v>
      </c>
      <c r="D59" s="48" t="s">
        <v>120</v>
      </c>
      <c r="E59" s="181">
        <v>0.005821759259259297</v>
      </c>
      <c r="F59" s="51"/>
      <c r="G59" s="142">
        <v>125</v>
      </c>
      <c r="H59" s="74" t="s">
        <v>7</v>
      </c>
      <c r="I59" s="48" t="s">
        <v>7</v>
      </c>
      <c r="J59" s="48" t="s">
        <v>7</v>
      </c>
      <c r="K59" s="68" t="s">
        <v>7</v>
      </c>
    </row>
    <row r="60" spans="1:11" s="40" customFormat="1" ht="8.25">
      <c r="A60" s="140">
        <v>53</v>
      </c>
      <c r="B60" s="74">
        <v>57</v>
      </c>
      <c r="C60" s="48" t="s">
        <v>158</v>
      </c>
      <c r="D60" s="48" t="s">
        <v>115</v>
      </c>
      <c r="E60" s="181">
        <v>0.005833333333333322</v>
      </c>
      <c r="F60" s="51"/>
      <c r="G60" s="140">
        <v>126</v>
      </c>
      <c r="H60" s="74" t="s">
        <v>7</v>
      </c>
      <c r="I60" s="48" t="s">
        <v>7</v>
      </c>
      <c r="J60" s="48" t="s">
        <v>7</v>
      </c>
      <c r="K60" s="68" t="s">
        <v>7</v>
      </c>
    </row>
    <row r="61" spans="1:11" s="40" customFormat="1" ht="8.25">
      <c r="A61" s="140">
        <v>54</v>
      </c>
      <c r="B61" s="74">
        <v>221</v>
      </c>
      <c r="C61" s="48" t="s">
        <v>223</v>
      </c>
      <c r="D61" s="48" t="s">
        <v>115</v>
      </c>
      <c r="E61" s="181">
        <v>0.005833333333333337</v>
      </c>
      <c r="F61" s="51"/>
      <c r="G61" s="140">
        <v>127</v>
      </c>
      <c r="H61" s="74" t="s">
        <v>7</v>
      </c>
      <c r="I61" s="48" t="s">
        <v>7</v>
      </c>
      <c r="J61" s="48" t="s">
        <v>7</v>
      </c>
      <c r="K61" s="68" t="s">
        <v>7</v>
      </c>
    </row>
    <row r="62" spans="1:11" s="40" customFormat="1" ht="8.25">
      <c r="A62" s="140">
        <v>55</v>
      </c>
      <c r="B62" s="74">
        <v>40</v>
      </c>
      <c r="C62" s="48" t="s">
        <v>44</v>
      </c>
      <c r="D62" s="48" t="s">
        <v>64</v>
      </c>
      <c r="E62" s="181">
        <v>0.0058680555555555396</v>
      </c>
      <c r="F62" s="51"/>
      <c r="G62" s="142">
        <v>128</v>
      </c>
      <c r="H62" s="74" t="s">
        <v>7</v>
      </c>
      <c r="I62" s="48" t="s">
        <v>7</v>
      </c>
      <c r="J62" s="48" t="s">
        <v>7</v>
      </c>
      <c r="K62" s="68" t="s">
        <v>7</v>
      </c>
    </row>
    <row r="63" spans="1:11" s="40" customFormat="1" ht="8.25">
      <c r="A63" s="140">
        <v>56</v>
      </c>
      <c r="B63" s="74">
        <v>107</v>
      </c>
      <c r="C63" s="48" t="s">
        <v>100</v>
      </c>
      <c r="D63" s="48" t="s">
        <v>43</v>
      </c>
      <c r="E63" s="181">
        <v>0.005868055555555536</v>
      </c>
      <c r="F63" s="51"/>
      <c r="G63" s="140">
        <v>129</v>
      </c>
      <c r="H63" s="74" t="s">
        <v>7</v>
      </c>
      <c r="I63" s="48" t="s">
        <v>7</v>
      </c>
      <c r="J63" s="48" t="s">
        <v>7</v>
      </c>
      <c r="K63" s="68" t="s">
        <v>7</v>
      </c>
    </row>
    <row r="64" spans="1:11" s="40" customFormat="1" ht="8.25">
      <c r="A64" s="140">
        <v>57</v>
      </c>
      <c r="B64" s="74">
        <v>79</v>
      </c>
      <c r="C64" s="48" t="s">
        <v>176</v>
      </c>
      <c r="D64" s="48" t="s">
        <v>177</v>
      </c>
      <c r="E64" s="181">
        <v>0.005879629629629603</v>
      </c>
      <c r="F64" s="51"/>
      <c r="G64" s="140">
        <v>130</v>
      </c>
      <c r="H64" s="74" t="s">
        <v>7</v>
      </c>
      <c r="I64" s="48" t="s">
        <v>7</v>
      </c>
      <c r="J64" s="48" t="s">
        <v>7</v>
      </c>
      <c r="K64" s="68" t="s">
        <v>7</v>
      </c>
    </row>
    <row r="65" spans="1:11" s="40" customFormat="1" ht="8.25">
      <c r="A65" s="140">
        <v>58</v>
      </c>
      <c r="B65" s="74">
        <v>45</v>
      </c>
      <c r="C65" s="48" t="s">
        <v>58</v>
      </c>
      <c r="D65" s="48" t="s">
        <v>53</v>
      </c>
      <c r="E65" s="181">
        <v>0.005891203703703725</v>
      </c>
      <c r="F65" s="51"/>
      <c r="G65" s="142">
        <v>131</v>
      </c>
      <c r="H65" s="74" t="s">
        <v>7</v>
      </c>
      <c r="I65" s="48" t="s">
        <v>7</v>
      </c>
      <c r="J65" s="48" t="s">
        <v>7</v>
      </c>
      <c r="K65" s="68" t="s">
        <v>7</v>
      </c>
    </row>
    <row r="66" spans="1:11" s="40" customFormat="1" ht="8.25">
      <c r="A66" s="140">
        <v>59</v>
      </c>
      <c r="B66" s="74">
        <v>104</v>
      </c>
      <c r="C66" s="48" t="s">
        <v>50</v>
      </c>
      <c r="D66" s="48" t="s">
        <v>43</v>
      </c>
      <c r="E66" s="181">
        <v>0.005891203703703746</v>
      </c>
      <c r="F66" s="51"/>
      <c r="G66" s="140">
        <v>132</v>
      </c>
      <c r="H66" s="74" t="s">
        <v>7</v>
      </c>
      <c r="I66" s="48" t="s">
        <v>7</v>
      </c>
      <c r="J66" s="48" t="s">
        <v>7</v>
      </c>
      <c r="K66" s="68" t="s">
        <v>7</v>
      </c>
    </row>
    <row r="67" spans="1:11" s="40" customFormat="1" ht="8.25">
      <c r="A67" s="140">
        <v>60</v>
      </c>
      <c r="B67" s="74">
        <v>64</v>
      </c>
      <c r="C67" s="48" t="s">
        <v>165</v>
      </c>
      <c r="D67" s="48" t="s">
        <v>107</v>
      </c>
      <c r="E67" s="181">
        <v>0.005891203703703753</v>
      </c>
      <c r="F67" s="51"/>
      <c r="G67" s="140">
        <v>133</v>
      </c>
      <c r="H67" s="74" t="s">
        <v>7</v>
      </c>
      <c r="I67" s="48" t="s">
        <v>7</v>
      </c>
      <c r="J67" s="48" t="s">
        <v>7</v>
      </c>
      <c r="K67" s="68" t="s">
        <v>7</v>
      </c>
    </row>
    <row r="68" spans="1:11" s="40" customFormat="1" ht="8.25">
      <c r="A68" s="140">
        <v>61</v>
      </c>
      <c r="B68" s="74">
        <v>214</v>
      </c>
      <c r="C68" s="48" t="s">
        <v>214</v>
      </c>
      <c r="D68" s="47" t="s">
        <v>64</v>
      </c>
      <c r="E68" s="182">
        <v>0.0059027777777777984</v>
      </c>
      <c r="F68" s="51"/>
      <c r="G68" s="142">
        <v>134</v>
      </c>
      <c r="H68" s="74"/>
      <c r="I68" s="48"/>
      <c r="J68" s="48"/>
      <c r="K68" s="68"/>
    </row>
    <row r="69" spans="1:11" s="40" customFormat="1" ht="8.25">
      <c r="A69" s="140">
        <v>62</v>
      </c>
      <c r="B69" s="74">
        <v>27</v>
      </c>
      <c r="C69" s="48" t="s">
        <v>143</v>
      </c>
      <c r="D69" s="47" t="s">
        <v>71</v>
      </c>
      <c r="E69" s="182">
        <v>0.005914351851851865</v>
      </c>
      <c r="F69" s="51"/>
      <c r="G69" s="140">
        <v>135</v>
      </c>
      <c r="H69" s="74"/>
      <c r="I69" s="48"/>
      <c r="J69" s="48"/>
      <c r="K69" s="68"/>
    </row>
    <row r="70" spans="1:11" s="40" customFormat="1" ht="11.25">
      <c r="A70" s="140">
        <v>63</v>
      </c>
      <c r="B70" s="134">
        <v>16</v>
      </c>
      <c r="C70" s="36" t="s">
        <v>83</v>
      </c>
      <c r="D70" s="58" t="s">
        <v>118</v>
      </c>
      <c r="E70" s="328">
        <v>0.005925925925925918</v>
      </c>
      <c r="F70" s="51"/>
      <c r="G70" s="140">
        <v>136</v>
      </c>
      <c r="H70" s="134"/>
      <c r="I70" s="36"/>
      <c r="J70" s="36"/>
      <c r="K70" s="265"/>
    </row>
    <row r="71" spans="1:11" ht="11.25">
      <c r="A71" s="140">
        <v>64</v>
      </c>
      <c r="B71" s="134">
        <v>110</v>
      </c>
      <c r="C71" s="36" t="s">
        <v>185</v>
      </c>
      <c r="D71" s="58" t="s">
        <v>64</v>
      </c>
      <c r="E71" s="328">
        <v>0.005949074074074051</v>
      </c>
      <c r="F71" s="51"/>
      <c r="G71" s="142">
        <v>137</v>
      </c>
      <c r="H71" s="134"/>
      <c r="I71" s="36"/>
      <c r="J71" s="36"/>
      <c r="K71" s="265"/>
    </row>
    <row r="72" spans="1:11" ht="11.25">
      <c r="A72" s="140">
        <v>65</v>
      </c>
      <c r="B72" s="134">
        <v>61</v>
      </c>
      <c r="C72" s="36" t="s">
        <v>162</v>
      </c>
      <c r="D72" s="58" t="s">
        <v>126</v>
      </c>
      <c r="E72" s="328">
        <v>0.005949074074074072</v>
      </c>
      <c r="F72" s="51"/>
      <c r="G72" s="140">
        <v>138</v>
      </c>
      <c r="H72" s="134"/>
      <c r="I72" s="36"/>
      <c r="J72" s="36"/>
      <c r="K72" s="265"/>
    </row>
    <row r="73" spans="1:11" ht="11.25">
      <c r="A73" s="140">
        <v>66</v>
      </c>
      <c r="B73" s="134">
        <v>229</v>
      </c>
      <c r="C73" s="36" t="s">
        <v>226</v>
      </c>
      <c r="D73" s="58" t="s">
        <v>119</v>
      </c>
      <c r="E73" s="328">
        <v>0.0059606481481481455</v>
      </c>
      <c r="F73" s="51"/>
      <c r="G73" s="140">
        <v>139</v>
      </c>
      <c r="H73" s="134"/>
      <c r="I73" s="36"/>
      <c r="J73" s="36"/>
      <c r="K73" s="265"/>
    </row>
    <row r="74" spans="1:11" ht="11.25">
      <c r="A74" s="140">
        <v>67</v>
      </c>
      <c r="B74" s="134">
        <v>225</v>
      </c>
      <c r="C74" s="36" t="s">
        <v>222</v>
      </c>
      <c r="D74" s="58" t="s">
        <v>68</v>
      </c>
      <c r="E74" s="328">
        <v>0.0059606481481481385</v>
      </c>
      <c r="F74" s="51"/>
      <c r="G74" s="142">
        <v>140</v>
      </c>
      <c r="H74" s="134"/>
      <c r="I74" s="36"/>
      <c r="J74" s="36"/>
      <c r="K74" s="265"/>
    </row>
    <row r="75" spans="1:11" ht="11.25">
      <c r="A75" s="140">
        <v>68</v>
      </c>
      <c r="B75" s="134">
        <v>15</v>
      </c>
      <c r="C75" s="36" t="s">
        <v>82</v>
      </c>
      <c r="D75" s="58" t="s">
        <v>118</v>
      </c>
      <c r="E75" s="328">
        <v>0.005972222222222191</v>
      </c>
      <c r="F75" s="51"/>
      <c r="G75" s="140">
        <v>141</v>
      </c>
      <c r="H75" s="134"/>
      <c r="I75" s="36"/>
      <c r="J75" s="36"/>
      <c r="K75" s="265"/>
    </row>
    <row r="76" spans="1:11" ht="11.25">
      <c r="A76" s="140">
        <v>69</v>
      </c>
      <c r="B76" s="134">
        <v>109</v>
      </c>
      <c r="C76" s="36" t="s">
        <v>184</v>
      </c>
      <c r="D76" s="58" t="s">
        <v>64</v>
      </c>
      <c r="E76" s="328">
        <v>0.005995370370370349</v>
      </c>
      <c r="F76" s="51"/>
      <c r="G76" s="140">
        <v>142</v>
      </c>
      <c r="H76" s="134"/>
      <c r="I76" s="36"/>
      <c r="J76" s="36"/>
      <c r="K76" s="265"/>
    </row>
    <row r="77" spans="1:11" ht="11.25">
      <c r="A77" s="140">
        <v>70</v>
      </c>
      <c r="B77" s="134">
        <v>129</v>
      </c>
      <c r="C77" s="36" t="s">
        <v>199</v>
      </c>
      <c r="D77" s="58" t="s">
        <v>175</v>
      </c>
      <c r="E77" s="328">
        <v>0.005995370370370359</v>
      </c>
      <c r="F77" s="51"/>
      <c r="G77" s="142">
        <v>143</v>
      </c>
      <c r="H77" s="134"/>
      <c r="I77" s="36"/>
      <c r="J77" s="36"/>
      <c r="K77" s="265"/>
    </row>
    <row r="78" spans="1:11" ht="11.25">
      <c r="A78" s="140">
        <v>71</v>
      </c>
      <c r="B78" s="134">
        <v>121</v>
      </c>
      <c r="C78" s="36" t="s">
        <v>193</v>
      </c>
      <c r="D78" s="58" t="s">
        <v>51</v>
      </c>
      <c r="E78" s="328">
        <v>0.0060185185185184925</v>
      </c>
      <c r="F78" s="51"/>
      <c r="G78" s="140">
        <v>144</v>
      </c>
      <c r="H78" s="134"/>
      <c r="I78" s="36"/>
      <c r="J78" s="36"/>
      <c r="K78" s="265"/>
    </row>
    <row r="79" spans="1:11" ht="11.25">
      <c r="A79" s="140">
        <v>72</v>
      </c>
      <c r="B79" s="134">
        <v>50</v>
      </c>
      <c r="C79" s="36" t="s">
        <v>52</v>
      </c>
      <c r="D79" s="58" t="s">
        <v>43</v>
      </c>
      <c r="E79" s="328">
        <v>0.0060185185185184925</v>
      </c>
      <c r="F79" s="51"/>
      <c r="G79" s="140">
        <v>145</v>
      </c>
      <c r="H79" s="134"/>
      <c r="I79" s="36"/>
      <c r="J79" s="36"/>
      <c r="K79" s="265"/>
    </row>
    <row r="80" spans="1:11" ht="11.25">
      <c r="A80" s="141">
        <v>73</v>
      </c>
      <c r="B80" s="136">
        <v>228</v>
      </c>
      <c r="C80" s="137" t="s">
        <v>225</v>
      </c>
      <c r="D80" s="138" t="s">
        <v>119</v>
      </c>
      <c r="E80" s="329">
        <v>0.006041666666666626</v>
      </c>
      <c r="F80" s="51"/>
      <c r="G80" s="143">
        <v>146</v>
      </c>
      <c r="H80" s="136"/>
      <c r="I80" s="137"/>
      <c r="J80" s="137"/>
      <c r="K80" s="266"/>
    </row>
    <row r="81" spans="6:10" ht="11.25">
      <c r="F81" s="2"/>
      <c r="G81" s="1"/>
      <c r="J81" s="2"/>
    </row>
    <row r="82" spans="6:10" ht="11.25">
      <c r="F82" s="2"/>
      <c r="G82" s="1"/>
      <c r="J82" s="2"/>
    </row>
  </sheetData>
  <sheetProtection/>
  <mergeCells count="4">
    <mergeCell ref="A5:C5"/>
    <mergeCell ref="A2:J2"/>
    <mergeCell ref="A3:J3"/>
    <mergeCell ref="A4:J4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2:O92"/>
  <sheetViews>
    <sheetView zoomScalePageLayoutView="0" workbookViewId="0" topLeftCell="A43">
      <selection activeCell="N43" sqref="N1:Q16384"/>
    </sheetView>
  </sheetViews>
  <sheetFormatPr defaultColWidth="11.421875" defaultRowHeight="12.75"/>
  <cols>
    <col min="1" max="1" width="4.7109375" style="1" bestFit="1" customWidth="1"/>
    <col min="2" max="2" width="3.57421875" style="1" bestFit="1" customWidth="1"/>
    <col min="3" max="3" width="15.57421875" style="2" bestFit="1" customWidth="1"/>
    <col min="4" max="4" width="12.8515625" style="1" bestFit="1" customWidth="1"/>
    <col min="5" max="5" width="6.8515625" style="3" bestFit="1" customWidth="1"/>
    <col min="6" max="6" width="0.5625" style="2" customWidth="1"/>
    <col min="7" max="7" width="4.7109375" style="1" bestFit="1" customWidth="1"/>
    <col min="8" max="8" width="3.57421875" style="2" bestFit="1" customWidth="1"/>
    <col min="9" max="9" width="15.57421875" style="2" bestFit="1" customWidth="1"/>
    <col min="10" max="10" width="12.8515625" style="2" bestFit="1" customWidth="1"/>
    <col min="11" max="11" width="6.140625" style="268" bestFit="1" customWidth="1"/>
    <col min="12" max="16384" width="11.421875" style="2" customWidth="1"/>
  </cols>
  <sheetData>
    <row r="1" ht="12"/>
    <row r="2" spans="1:11" ht="18">
      <c r="A2" s="367" t="s">
        <v>3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ht="15">
      <c r="A3" s="368" t="s">
        <v>39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</row>
    <row r="4" spans="1:11" ht="12.75">
      <c r="A4" s="376" t="s">
        <v>38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</row>
    <row r="5" spans="1:3" ht="12.75" customHeight="1">
      <c r="A5" s="372" t="s">
        <v>114</v>
      </c>
      <c r="B5" s="373"/>
      <c r="C5" s="373"/>
    </row>
    <row r="6" spans="1:11" s="35" customFormat="1" ht="12.75" customHeight="1">
      <c r="A6" s="32"/>
      <c r="B6" s="32"/>
      <c r="C6" s="32"/>
      <c r="D6" s="33"/>
      <c r="E6" s="34"/>
      <c r="G6" s="38"/>
      <c r="K6" s="313"/>
    </row>
    <row r="7" spans="1:11" s="39" customFormat="1" ht="12.75" customHeight="1">
      <c r="A7" s="44" t="s">
        <v>8</v>
      </c>
      <c r="B7" s="41" t="s">
        <v>1</v>
      </c>
      <c r="C7" s="41" t="s">
        <v>2</v>
      </c>
      <c r="D7" s="41" t="s">
        <v>0</v>
      </c>
      <c r="E7" s="43" t="s">
        <v>9</v>
      </c>
      <c r="F7" s="45"/>
      <c r="G7" s="44" t="s">
        <v>8</v>
      </c>
      <c r="H7" s="41" t="s">
        <v>1</v>
      </c>
      <c r="I7" s="41" t="s">
        <v>2</v>
      </c>
      <c r="J7" s="41" t="s">
        <v>0</v>
      </c>
      <c r="K7" s="314" t="s">
        <v>9</v>
      </c>
    </row>
    <row r="8" spans="1:11" s="46" customFormat="1" ht="9.75" customHeight="1">
      <c r="A8" s="139">
        <v>1</v>
      </c>
      <c r="B8" s="70">
        <v>31</v>
      </c>
      <c r="C8" s="71" t="s">
        <v>144</v>
      </c>
      <c r="D8" s="71" t="s">
        <v>121</v>
      </c>
      <c r="E8" s="263">
        <v>0.12505364583333334</v>
      </c>
      <c r="F8" s="50"/>
      <c r="G8" s="139">
        <v>73</v>
      </c>
      <c r="H8" s="70">
        <v>71</v>
      </c>
      <c r="I8" s="71" t="s">
        <v>78</v>
      </c>
      <c r="J8" s="72" t="s">
        <v>77</v>
      </c>
      <c r="K8" s="340">
        <v>0.1268339467592593</v>
      </c>
    </row>
    <row r="9" spans="1:11" s="40" customFormat="1" ht="9.75" customHeight="1">
      <c r="A9" s="140">
        <v>2</v>
      </c>
      <c r="B9" s="74">
        <v>34</v>
      </c>
      <c r="C9" s="48" t="s">
        <v>146</v>
      </c>
      <c r="D9" s="48" t="s">
        <v>121</v>
      </c>
      <c r="E9" s="264">
        <v>0.12540885416666664</v>
      </c>
      <c r="F9" s="51"/>
      <c r="G9" s="140">
        <v>74</v>
      </c>
      <c r="H9" s="74">
        <v>100</v>
      </c>
      <c r="I9" s="48" t="s">
        <v>180</v>
      </c>
      <c r="J9" s="48" t="s">
        <v>45</v>
      </c>
      <c r="K9" s="264">
        <v>0.1268898263888889</v>
      </c>
    </row>
    <row r="10" spans="1:11" s="40" customFormat="1" ht="9.75" customHeight="1">
      <c r="A10" s="140">
        <v>3</v>
      </c>
      <c r="B10" s="74">
        <v>1</v>
      </c>
      <c r="C10" s="48" t="s">
        <v>54</v>
      </c>
      <c r="D10" s="48" t="s">
        <v>45</v>
      </c>
      <c r="E10" s="264">
        <v>0.1255312731481482</v>
      </c>
      <c r="F10" s="51"/>
      <c r="G10" s="140">
        <v>75</v>
      </c>
      <c r="H10" s="74">
        <v>122</v>
      </c>
      <c r="I10" s="48" t="s">
        <v>194</v>
      </c>
      <c r="J10" s="48" t="s">
        <v>119</v>
      </c>
      <c r="K10" s="264">
        <v>0.1269195138888889</v>
      </c>
    </row>
    <row r="11" spans="1:11" s="40" customFormat="1" ht="9.75" customHeight="1">
      <c r="A11" s="140">
        <v>4</v>
      </c>
      <c r="B11" s="74">
        <v>10</v>
      </c>
      <c r="C11" s="48" t="s">
        <v>135</v>
      </c>
      <c r="D11" s="48" t="s">
        <v>117</v>
      </c>
      <c r="E11" s="264">
        <v>0.1255513310185185</v>
      </c>
      <c r="F11" s="51"/>
      <c r="G11" s="140">
        <v>76</v>
      </c>
      <c r="H11" s="74">
        <v>237</v>
      </c>
      <c r="I11" s="48" t="s">
        <v>234</v>
      </c>
      <c r="J11" s="48" t="s">
        <v>235</v>
      </c>
      <c r="K11" s="264">
        <v>0.1269368055555556</v>
      </c>
    </row>
    <row r="12" spans="1:11" s="40" customFormat="1" ht="9.75" customHeight="1">
      <c r="A12" s="140">
        <v>5</v>
      </c>
      <c r="B12" s="74">
        <v>72</v>
      </c>
      <c r="C12" s="48" t="s">
        <v>170</v>
      </c>
      <c r="D12" s="48" t="s">
        <v>125</v>
      </c>
      <c r="E12" s="264">
        <v>0.125576087962963</v>
      </c>
      <c r="F12" s="51"/>
      <c r="G12" s="140">
        <v>77</v>
      </c>
      <c r="H12" s="74">
        <v>203</v>
      </c>
      <c r="I12" s="48" t="s">
        <v>204</v>
      </c>
      <c r="J12" s="48" t="s">
        <v>203</v>
      </c>
      <c r="K12" s="264">
        <v>0.1269455208333333</v>
      </c>
    </row>
    <row r="13" spans="1:11" s="40" customFormat="1" ht="9.75" customHeight="1">
      <c r="A13" s="140">
        <v>6</v>
      </c>
      <c r="B13" s="74">
        <v>6</v>
      </c>
      <c r="C13" s="48" t="s">
        <v>131</v>
      </c>
      <c r="D13" s="48" t="s">
        <v>117</v>
      </c>
      <c r="E13" s="264">
        <v>0.12561692129629634</v>
      </c>
      <c r="F13" s="51"/>
      <c r="G13" s="140">
        <v>78</v>
      </c>
      <c r="H13" s="74">
        <v>113</v>
      </c>
      <c r="I13" s="48" t="s">
        <v>187</v>
      </c>
      <c r="J13" s="48" t="s">
        <v>115</v>
      </c>
      <c r="K13" s="264">
        <v>0.12697254629629634</v>
      </c>
    </row>
    <row r="14" spans="1:11" s="40" customFormat="1" ht="9.75" customHeight="1">
      <c r="A14" s="140">
        <v>7</v>
      </c>
      <c r="B14" s="74">
        <v>9</v>
      </c>
      <c r="C14" s="48" t="s">
        <v>134</v>
      </c>
      <c r="D14" s="48" t="s">
        <v>117</v>
      </c>
      <c r="E14" s="264">
        <v>0.12562972222222224</v>
      </c>
      <c r="F14" s="51"/>
      <c r="G14" s="140">
        <v>79</v>
      </c>
      <c r="H14" s="74">
        <v>127</v>
      </c>
      <c r="I14" s="48" t="s">
        <v>197</v>
      </c>
      <c r="J14" s="48" t="s">
        <v>126</v>
      </c>
      <c r="K14" s="264">
        <v>0.12701615740740743</v>
      </c>
    </row>
    <row r="15" spans="1:11" s="40" customFormat="1" ht="9.75" customHeight="1">
      <c r="A15" s="140">
        <v>8</v>
      </c>
      <c r="B15" s="74">
        <v>51</v>
      </c>
      <c r="C15" s="48" t="s">
        <v>155</v>
      </c>
      <c r="D15" s="48" t="s">
        <v>51</v>
      </c>
      <c r="E15" s="264">
        <v>0.1256324074074074</v>
      </c>
      <c r="F15" s="51"/>
      <c r="G15" s="140">
        <v>80</v>
      </c>
      <c r="H15" s="74">
        <v>125</v>
      </c>
      <c r="I15" s="48" t="s">
        <v>196</v>
      </c>
      <c r="J15" s="48" t="s">
        <v>75</v>
      </c>
      <c r="K15" s="264">
        <v>0.12705971064814817</v>
      </c>
    </row>
    <row r="16" spans="1:11" s="40" customFormat="1" ht="9.75" customHeight="1">
      <c r="A16" s="140">
        <v>9</v>
      </c>
      <c r="B16" s="74">
        <v>66</v>
      </c>
      <c r="C16" s="48" t="s">
        <v>79</v>
      </c>
      <c r="D16" s="48" t="s">
        <v>55</v>
      </c>
      <c r="E16" s="264">
        <v>0.12564024305555554</v>
      </c>
      <c r="F16" s="51"/>
      <c r="G16" s="140">
        <v>81</v>
      </c>
      <c r="H16" s="74">
        <v>223</v>
      </c>
      <c r="I16" s="48" t="s">
        <v>239</v>
      </c>
      <c r="J16" s="48" t="s">
        <v>115</v>
      </c>
      <c r="K16" s="264">
        <v>0.12707267361111113</v>
      </c>
    </row>
    <row r="17" spans="1:11" s="40" customFormat="1" ht="9.75" customHeight="1">
      <c r="A17" s="140">
        <v>10</v>
      </c>
      <c r="B17" s="74">
        <v>44</v>
      </c>
      <c r="C17" s="48" t="s">
        <v>60</v>
      </c>
      <c r="D17" s="48" t="s">
        <v>53</v>
      </c>
      <c r="E17" s="264">
        <v>0.12566793981481478</v>
      </c>
      <c r="F17" s="51"/>
      <c r="G17" s="140">
        <v>82</v>
      </c>
      <c r="H17" s="74">
        <v>217</v>
      </c>
      <c r="I17" s="48" t="s">
        <v>217</v>
      </c>
      <c r="J17" s="48" t="s">
        <v>64</v>
      </c>
      <c r="K17" s="264">
        <v>0.12707318287037042</v>
      </c>
    </row>
    <row r="18" spans="1:11" s="40" customFormat="1" ht="9.75" customHeight="1">
      <c r="A18" s="140">
        <v>11</v>
      </c>
      <c r="B18" s="74">
        <v>43</v>
      </c>
      <c r="C18" s="48" t="s">
        <v>152</v>
      </c>
      <c r="D18" s="48" t="s">
        <v>64</v>
      </c>
      <c r="E18" s="264">
        <v>0.12568401620370367</v>
      </c>
      <c r="F18" s="51"/>
      <c r="G18" s="140">
        <v>83</v>
      </c>
      <c r="H18" s="74">
        <v>35</v>
      </c>
      <c r="I18" s="48" t="s">
        <v>147</v>
      </c>
      <c r="J18" s="48" t="s">
        <v>121</v>
      </c>
      <c r="K18" s="264">
        <v>0.12707962962962965</v>
      </c>
    </row>
    <row r="19" spans="1:11" s="40" customFormat="1" ht="9.75" customHeight="1">
      <c r="A19" s="140">
        <v>12</v>
      </c>
      <c r="B19" s="74">
        <v>25</v>
      </c>
      <c r="C19" s="48" t="s">
        <v>94</v>
      </c>
      <c r="D19" s="48" t="s">
        <v>71</v>
      </c>
      <c r="E19" s="264">
        <v>0.12570436342592595</v>
      </c>
      <c r="F19" s="51"/>
      <c r="G19" s="140">
        <v>84</v>
      </c>
      <c r="H19" s="74">
        <v>56</v>
      </c>
      <c r="I19" s="48" t="s">
        <v>157</v>
      </c>
      <c r="J19" s="48" t="s">
        <v>123</v>
      </c>
      <c r="K19" s="264">
        <v>0.12729174768518514</v>
      </c>
    </row>
    <row r="20" spans="1:11" s="40" customFormat="1" ht="9.75" customHeight="1">
      <c r="A20" s="140">
        <v>13</v>
      </c>
      <c r="B20" s="74">
        <v>67</v>
      </c>
      <c r="C20" s="48" t="s">
        <v>59</v>
      </c>
      <c r="D20" s="48" t="s">
        <v>55</v>
      </c>
      <c r="E20" s="264">
        <v>0.12572377314814817</v>
      </c>
      <c r="F20" s="51"/>
      <c r="G20" s="140">
        <v>85</v>
      </c>
      <c r="H20" s="74">
        <v>40</v>
      </c>
      <c r="I20" s="48" t="s">
        <v>44</v>
      </c>
      <c r="J20" s="48" t="s">
        <v>64</v>
      </c>
      <c r="K20" s="264">
        <v>0.127291875</v>
      </c>
    </row>
    <row r="21" spans="1:15" s="40" customFormat="1" ht="9.75" customHeight="1">
      <c r="A21" s="140">
        <v>14</v>
      </c>
      <c r="B21" s="74">
        <v>76</v>
      </c>
      <c r="C21" s="48" t="s">
        <v>171</v>
      </c>
      <c r="D21" s="48" t="s">
        <v>172</v>
      </c>
      <c r="E21" s="264">
        <v>0.12574106481481478</v>
      </c>
      <c r="F21" s="51"/>
      <c r="G21" s="140">
        <v>86</v>
      </c>
      <c r="H21" s="74">
        <v>48</v>
      </c>
      <c r="I21" s="48" t="s">
        <v>84</v>
      </c>
      <c r="J21" s="48" t="s">
        <v>43</v>
      </c>
      <c r="K21" s="264">
        <v>0.12732564814814817</v>
      </c>
      <c r="O21" s="40" t="s">
        <v>7</v>
      </c>
    </row>
    <row r="22" spans="1:11" s="40" customFormat="1" ht="9.75" customHeight="1">
      <c r="A22" s="140">
        <v>15</v>
      </c>
      <c r="B22" s="74">
        <v>32</v>
      </c>
      <c r="C22" s="48" t="s">
        <v>91</v>
      </c>
      <c r="D22" s="48" t="s">
        <v>121</v>
      </c>
      <c r="E22" s="264">
        <v>0.12575239583333336</v>
      </c>
      <c r="F22" s="51"/>
      <c r="G22" s="140">
        <v>87</v>
      </c>
      <c r="H22" s="74">
        <v>118</v>
      </c>
      <c r="I22" s="48" t="s">
        <v>190</v>
      </c>
      <c r="J22" s="48" t="s">
        <v>71</v>
      </c>
      <c r="K22" s="264">
        <v>0.12750864583333332</v>
      </c>
    </row>
    <row r="23" spans="1:11" s="40" customFormat="1" ht="9.75" customHeight="1">
      <c r="A23" s="140">
        <v>16</v>
      </c>
      <c r="B23" s="74">
        <v>37</v>
      </c>
      <c r="C23" s="48" t="s">
        <v>149</v>
      </c>
      <c r="D23" s="48" t="s">
        <v>48</v>
      </c>
      <c r="E23" s="264">
        <v>0.12577737268518518</v>
      </c>
      <c r="F23" s="51"/>
      <c r="G23" s="140">
        <v>88</v>
      </c>
      <c r="H23" s="74">
        <v>70</v>
      </c>
      <c r="I23" s="48" t="s">
        <v>76</v>
      </c>
      <c r="J23" s="48" t="s">
        <v>77</v>
      </c>
      <c r="K23" s="264">
        <v>0.1279308912037037</v>
      </c>
    </row>
    <row r="24" spans="1:11" s="40" customFormat="1" ht="9.75" customHeight="1">
      <c r="A24" s="140">
        <v>17</v>
      </c>
      <c r="B24" s="74">
        <v>13</v>
      </c>
      <c r="C24" s="48" t="s">
        <v>80</v>
      </c>
      <c r="D24" s="48" t="s">
        <v>118</v>
      </c>
      <c r="E24" s="264">
        <v>0.12586820601851856</v>
      </c>
      <c r="F24" s="51"/>
      <c r="G24" s="140">
        <v>89</v>
      </c>
      <c r="H24" s="74">
        <v>29</v>
      </c>
      <c r="I24" s="48" t="s">
        <v>74</v>
      </c>
      <c r="J24" s="48" t="s">
        <v>71</v>
      </c>
      <c r="K24" s="264">
        <v>0.1279783564814811</v>
      </c>
    </row>
    <row r="25" spans="1:11" s="40" customFormat="1" ht="9.75" customHeight="1">
      <c r="A25" s="140">
        <v>18</v>
      </c>
      <c r="B25" s="74">
        <v>47</v>
      </c>
      <c r="C25" s="48" t="s">
        <v>153</v>
      </c>
      <c r="D25" s="48" t="s">
        <v>53</v>
      </c>
      <c r="E25" s="264">
        <v>0.1258874305555555</v>
      </c>
      <c r="F25" s="51"/>
      <c r="G25" s="140">
        <v>90</v>
      </c>
      <c r="H25" s="74">
        <v>129</v>
      </c>
      <c r="I25" s="48" t="s">
        <v>199</v>
      </c>
      <c r="J25" s="48" t="s">
        <v>175</v>
      </c>
      <c r="K25" s="264">
        <v>0.12806677083333332</v>
      </c>
    </row>
    <row r="26" spans="1:11" s="40" customFormat="1" ht="9.75" customHeight="1">
      <c r="A26" s="140">
        <v>19</v>
      </c>
      <c r="B26" s="74">
        <v>102</v>
      </c>
      <c r="C26" s="48" t="s">
        <v>95</v>
      </c>
      <c r="D26" s="48" t="s">
        <v>90</v>
      </c>
      <c r="E26" s="264">
        <v>0.12589684027777776</v>
      </c>
      <c r="F26" s="51"/>
      <c r="G26" s="140">
        <v>91</v>
      </c>
      <c r="H26" s="74">
        <v>19</v>
      </c>
      <c r="I26" s="48" t="s">
        <v>67</v>
      </c>
      <c r="J26" s="48" t="s">
        <v>68</v>
      </c>
      <c r="K26" s="264">
        <v>0.1281321180555556</v>
      </c>
    </row>
    <row r="27" spans="1:11" s="40" customFormat="1" ht="9.75" customHeight="1">
      <c r="A27" s="140">
        <v>20</v>
      </c>
      <c r="B27" s="74">
        <v>16</v>
      </c>
      <c r="C27" s="48" t="s">
        <v>83</v>
      </c>
      <c r="D27" s="48" t="s">
        <v>118</v>
      </c>
      <c r="E27" s="264">
        <v>0.1259018402777778</v>
      </c>
      <c r="F27" s="51"/>
      <c r="G27" s="140">
        <v>92</v>
      </c>
      <c r="H27" s="74">
        <v>114</v>
      </c>
      <c r="I27" s="48" t="s">
        <v>85</v>
      </c>
      <c r="J27" s="48" t="s">
        <v>115</v>
      </c>
      <c r="K27" s="264">
        <v>0.12815496527777775</v>
      </c>
    </row>
    <row r="28" spans="1:11" s="40" customFormat="1" ht="9.75" customHeight="1">
      <c r="A28" s="140">
        <v>21</v>
      </c>
      <c r="B28" s="74">
        <v>63</v>
      </c>
      <c r="C28" s="48" t="s">
        <v>164</v>
      </c>
      <c r="D28" s="48" t="s">
        <v>107</v>
      </c>
      <c r="E28" s="264">
        <v>0.12592026620370367</v>
      </c>
      <c r="F28" s="51"/>
      <c r="G28" s="140">
        <v>93</v>
      </c>
      <c r="H28" s="74">
        <v>224</v>
      </c>
      <c r="I28" s="48" t="s">
        <v>221</v>
      </c>
      <c r="J28" s="48" t="s">
        <v>68</v>
      </c>
      <c r="K28" s="264">
        <v>0.12836991898148153</v>
      </c>
    </row>
    <row r="29" spans="1:11" s="40" customFormat="1" ht="9.75" customHeight="1">
      <c r="A29" s="140">
        <v>22</v>
      </c>
      <c r="B29" s="74">
        <v>36</v>
      </c>
      <c r="C29" s="48" t="s">
        <v>148</v>
      </c>
      <c r="D29" s="48" t="s">
        <v>48</v>
      </c>
      <c r="E29" s="264">
        <v>0.12592274305555554</v>
      </c>
      <c r="F29" s="51"/>
      <c r="G29" s="140">
        <v>94</v>
      </c>
      <c r="H29" s="74">
        <v>131</v>
      </c>
      <c r="I29" s="48" t="s">
        <v>242</v>
      </c>
      <c r="J29" s="48" t="s">
        <v>64</v>
      </c>
      <c r="K29" s="264">
        <v>0.12852511574074077</v>
      </c>
    </row>
    <row r="30" spans="1:11" s="40" customFormat="1" ht="9.75" customHeight="1">
      <c r="A30" s="140">
        <v>23</v>
      </c>
      <c r="B30" s="74">
        <v>202</v>
      </c>
      <c r="C30" s="48" t="s">
        <v>202</v>
      </c>
      <c r="D30" s="48" t="s">
        <v>203</v>
      </c>
      <c r="E30" s="264">
        <v>0.12596519675925927</v>
      </c>
      <c r="F30" s="51"/>
      <c r="G30" s="140">
        <v>95</v>
      </c>
      <c r="H30" s="74">
        <v>108</v>
      </c>
      <c r="I30" s="48" t="s">
        <v>93</v>
      </c>
      <c r="J30" s="48" t="s">
        <v>64</v>
      </c>
      <c r="K30" s="264">
        <v>0.1285329745370366</v>
      </c>
    </row>
    <row r="31" spans="1:11" s="40" customFormat="1" ht="9.75" customHeight="1">
      <c r="A31" s="140">
        <v>24</v>
      </c>
      <c r="B31" s="74">
        <v>73</v>
      </c>
      <c r="C31" s="48" t="s">
        <v>195</v>
      </c>
      <c r="D31" s="48" t="s">
        <v>125</v>
      </c>
      <c r="E31" s="264">
        <v>0.12599349537037036</v>
      </c>
      <c r="F31" s="51"/>
      <c r="G31" s="140">
        <v>96</v>
      </c>
      <c r="H31" s="74">
        <v>101</v>
      </c>
      <c r="I31" s="48" t="s">
        <v>181</v>
      </c>
      <c r="J31" s="48" t="s">
        <v>122</v>
      </c>
      <c r="K31" s="264">
        <v>0.12860628472222227</v>
      </c>
    </row>
    <row r="32" spans="1:11" s="40" customFormat="1" ht="9.75" customHeight="1">
      <c r="A32" s="140">
        <v>25</v>
      </c>
      <c r="B32" s="74">
        <v>117</v>
      </c>
      <c r="C32" s="48" t="s">
        <v>101</v>
      </c>
      <c r="D32" s="48" t="s">
        <v>71</v>
      </c>
      <c r="E32" s="264">
        <v>0.12599584490740737</v>
      </c>
      <c r="F32" s="51"/>
      <c r="G32" s="140">
        <v>97</v>
      </c>
      <c r="H32" s="74">
        <v>112</v>
      </c>
      <c r="I32" s="48" t="s">
        <v>186</v>
      </c>
      <c r="J32" s="48" t="s">
        <v>118</v>
      </c>
      <c r="K32" s="264">
        <v>0.1286068055555552</v>
      </c>
    </row>
    <row r="33" spans="1:11" s="40" customFormat="1" ht="9.75" customHeight="1">
      <c r="A33" s="140">
        <v>26</v>
      </c>
      <c r="B33" s="74">
        <v>12</v>
      </c>
      <c r="C33" s="48" t="s">
        <v>137</v>
      </c>
      <c r="D33" s="48" t="s">
        <v>117</v>
      </c>
      <c r="E33" s="264">
        <v>0.12599880787037043</v>
      </c>
      <c r="F33" s="51"/>
      <c r="G33" s="140">
        <v>98</v>
      </c>
      <c r="H33" s="74">
        <v>60</v>
      </c>
      <c r="I33" s="48" t="s">
        <v>161</v>
      </c>
      <c r="J33" s="48" t="s">
        <v>126</v>
      </c>
      <c r="K33" s="264">
        <v>0.12864349537037034</v>
      </c>
    </row>
    <row r="34" spans="1:11" s="40" customFormat="1" ht="9.75" customHeight="1">
      <c r="A34" s="140">
        <v>27</v>
      </c>
      <c r="B34" s="74">
        <v>21</v>
      </c>
      <c r="C34" s="48" t="s">
        <v>141</v>
      </c>
      <c r="D34" s="48" t="s">
        <v>68</v>
      </c>
      <c r="E34" s="264">
        <v>0.1259991782407407</v>
      </c>
      <c r="F34" s="51"/>
      <c r="G34" s="140">
        <v>99</v>
      </c>
      <c r="H34" s="74">
        <v>128</v>
      </c>
      <c r="I34" s="48" t="s">
        <v>198</v>
      </c>
      <c r="J34" s="48" t="s">
        <v>107</v>
      </c>
      <c r="K34" s="264">
        <v>0.12867085648148152</v>
      </c>
    </row>
    <row r="35" spans="1:11" s="40" customFormat="1" ht="9.75" customHeight="1">
      <c r="A35" s="140">
        <v>28</v>
      </c>
      <c r="B35" s="74">
        <v>41</v>
      </c>
      <c r="C35" s="48" t="s">
        <v>104</v>
      </c>
      <c r="D35" s="48" t="s">
        <v>64</v>
      </c>
      <c r="E35" s="264">
        <v>0.12601957175925924</v>
      </c>
      <c r="F35" s="51"/>
      <c r="G35" s="140">
        <v>100</v>
      </c>
      <c r="H35" s="74">
        <v>234</v>
      </c>
      <c r="I35" s="48" t="s">
        <v>231</v>
      </c>
      <c r="J35" s="48" t="s">
        <v>48</v>
      </c>
      <c r="K35" s="264">
        <v>0.12879075231481443</v>
      </c>
    </row>
    <row r="36" spans="1:11" s="40" customFormat="1" ht="9.75" customHeight="1">
      <c r="A36" s="140">
        <v>29</v>
      </c>
      <c r="B36" s="74">
        <v>8</v>
      </c>
      <c r="C36" s="48" t="s">
        <v>133</v>
      </c>
      <c r="D36" s="48" t="s">
        <v>117</v>
      </c>
      <c r="E36" s="264">
        <v>0.1260224305555556</v>
      </c>
      <c r="F36" s="51"/>
      <c r="G36" s="140">
        <v>101</v>
      </c>
      <c r="H36" s="74">
        <v>14</v>
      </c>
      <c r="I36" s="48" t="s">
        <v>81</v>
      </c>
      <c r="J36" s="48" t="s">
        <v>118</v>
      </c>
      <c r="K36" s="264">
        <v>0.12880776620370327</v>
      </c>
    </row>
    <row r="37" spans="1:11" s="40" customFormat="1" ht="9.75" customHeight="1">
      <c r="A37" s="140">
        <v>30</v>
      </c>
      <c r="B37" s="74">
        <v>49</v>
      </c>
      <c r="C37" s="48" t="s">
        <v>154</v>
      </c>
      <c r="D37" s="48" t="s">
        <v>43</v>
      </c>
      <c r="E37" s="264">
        <v>0.12604968750000003</v>
      </c>
      <c r="F37" s="51"/>
      <c r="G37" s="140">
        <v>102</v>
      </c>
      <c r="H37" s="74">
        <v>3</v>
      </c>
      <c r="I37" s="48" t="s">
        <v>65</v>
      </c>
      <c r="J37" s="48" t="s">
        <v>45</v>
      </c>
      <c r="K37" s="264">
        <v>0.12893219907407402</v>
      </c>
    </row>
    <row r="38" spans="1:11" s="40" customFormat="1" ht="9.75" customHeight="1">
      <c r="A38" s="140">
        <v>31</v>
      </c>
      <c r="B38" s="74">
        <v>42</v>
      </c>
      <c r="C38" s="48" t="s">
        <v>88</v>
      </c>
      <c r="D38" s="48" t="s">
        <v>64</v>
      </c>
      <c r="E38" s="264">
        <v>0.12605194444444442</v>
      </c>
      <c r="F38" s="51"/>
      <c r="G38" s="140">
        <v>103</v>
      </c>
      <c r="H38" s="74">
        <v>208</v>
      </c>
      <c r="I38" s="48" t="s">
        <v>209</v>
      </c>
      <c r="J38" s="48" t="s">
        <v>124</v>
      </c>
      <c r="K38" s="264">
        <v>0.12895717592592593</v>
      </c>
    </row>
    <row r="39" spans="1:11" s="40" customFormat="1" ht="9.75" customHeight="1">
      <c r="A39" s="140">
        <v>32</v>
      </c>
      <c r="B39" s="74">
        <v>24</v>
      </c>
      <c r="C39" s="48" t="s">
        <v>66</v>
      </c>
      <c r="D39" s="48" t="s">
        <v>68</v>
      </c>
      <c r="E39" s="264">
        <v>0.12607930555555558</v>
      </c>
      <c r="F39" s="51"/>
      <c r="G39" s="140">
        <v>104</v>
      </c>
      <c r="H39" s="74">
        <v>227</v>
      </c>
      <c r="I39" s="48" t="s">
        <v>220</v>
      </c>
      <c r="J39" s="48" t="s">
        <v>125</v>
      </c>
      <c r="K39" s="264">
        <v>0.12949259259259255</v>
      </c>
    </row>
    <row r="40" spans="1:11" s="40" customFormat="1" ht="9.75" customHeight="1">
      <c r="A40" s="140">
        <v>33</v>
      </c>
      <c r="B40" s="74">
        <v>4</v>
      </c>
      <c r="C40" s="48" t="s">
        <v>56</v>
      </c>
      <c r="D40" s="48" t="s">
        <v>45</v>
      </c>
      <c r="E40" s="264">
        <v>0.12609832175925922</v>
      </c>
      <c r="F40" s="51"/>
      <c r="G40" s="140">
        <v>105</v>
      </c>
      <c r="H40" s="74">
        <v>204</v>
      </c>
      <c r="I40" s="48" t="s">
        <v>205</v>
      </c>
      <c r="J40" s="48" t="s">
        <v>122</v>
      </c>
      <c r="K40" s="264">
        <v>0.15049371527777777</v>
      </c>
    </row>
    <row r="41" spans="1:11" s="40" customFormat="1" ht="9.75" customHeight="1">
      <c r="A41" s="140">
        <v>34</v>
      </c>
      <c r="B41" s="74">
        <v>39</v>
      </c>
      <c r="C41" s="48" t="s">
        <v>151</v>
      </c>
      <c r="D41" s="48" t="s">
        <v>48</v>
      </c>
      <c r="E41" s="264">
        <v>0.12610131944444447</v>
      </c>
      <c r="F41" s="51"/>
      <c r="G41" s="140">
        <v>106</v>
      </c>
      <c r="H41" s="74">
        <v>221</v>
      </c>
      <c r="I41" s="48" t="s">
        <v>223</v>
      </c>
      <c r="J41" s="48" t="s">
        <v>115</v>
      </c>
      <c r="K41" s="264">
        <v>0.15094188657407406</v>
      </c>
    </row>
    <row r="42" spans="1:11" s="40" customFormat="1" ht="9.75" customHeight="1">
      <c r="A42" s="140">
        <v>35</v>
      </c>
      <c r="B42" s="74">
        <v>74</v>
      </c>
      <c r="C42" s="48" t="s">
        <v>89</v>
      </c>
      <c r="D42" s="48" t="s">
        <v>90</v>
      </c>
      <c r="E42" s="264">
        <v>0.12610758101851852</v>
      </c>
      <c r="F42" s="51"/>
      <c r="G42" s="140">
        <v>107</v>
      </c>
      <c r="H42" s="74">
        <v>229</v>
      </c>
      <c r="I42" s="48" t="s">
        <v>226</v>
      </c>
      <c r="J42" s="48" t="s">
        <v>119</v>
      </c>
      <c r="K42" s="264">
        <v>0.15108252314814813</v>
      </c>
    </row>
    <row r="43" spans="1:11" s="40" customFormat="1" ht="9.75" customHeight="1">
      <c r="A43" s="140">
        <v>36</v>
      </c>
      <c r="B43" s="74">
        <v>54</v>
      </c>
      <c r="C43" s="48" t="s">
        <v>47</v>
      </c>
      <c r="D43" s="48" t="s">
        <v>123</v>
      </c>
      <c r="E43" s="264">
        <v>0.1261262037037037</v>
      </c>
      <c r="F43" s="51"/>
      <c r="G43" s="140">
        <v>108</v>
      </c>
      <c r="H43" s="74">
        <v>231</v>
      </c>
      <c r="I43" s="48" t="s">
        <v>228</v>
      </c>
      <c r="J43" s="48" t="s">
        <v>126</v>
      </c>
      <c r="K43" s="264">
        <v>0.15114983796296294</v>
      </c>
    </row>
    <row r="44" spans="1:11" s="40" customFormat="1" ht="9.75" customHeight="1">
      <c r="A44" s="140">
        <v>37</v>
      </c>
      <c r="B44" s="74">
        <v>23</v>
      </c>
      <c r="C44" s="48" t="s">
        <v>69</v>
      </c>
      <c r="D44" s="48" t="s">
        <v>68</v>
      </c>
      <c r="E44" s="264">
        <v>0.12612900462962964</v>
      </c>
      <c r="F44" s="51"/>
      <c r="G44" s="140">
        <v>109</v>
      </c>
      <c r="H44" s="74">
        <v>212</v>
      </c>
      <c r="I44" s="48" t="s">
        <v>213</v>
      </c>
      <c r="J44" s="48" t="s">
        <v>124</v>
      </c>
      <c r="K44" s="264">
        <v>0.15115743055555556</v>
      </c>
    </row>
    <row r="45" spans="1:11" s="40" customFormat="1" ht="9.75" customHeight="1">
      <c r="A45" s="140">
        <v>38</v>
      </c>
      <c r="B45" s="74">
        <v>68</v>
      </c>
      <c r="C45" s="48" t="s">
        <v>167</v>
      </c>
      <c r="D45" s="48" t="s">
        <v>120</v>
      </c>
      <c r="E45" s="264">
        <v>0.12614445601851856</v>
      </c>
      <c r="F45" s="51"/>
      <c r="G45" s="140">
        <v>110</v>
      </c>
      <c r="H45" s="74">
        <v>205</v>
      </c>
      <c r="I45" s="48" t="s">
        <v>206</v>
      </c>
      <c r="J45" s="48" t="s">
        <v>122</v>
      </c>
      <c r="K45" s="264">
        <v>0.15127564814814815</v>
      </c>
    </row>
    <row r="46" spans="1:11" s="40" customFormat="1" ht="9.75" customHeight="1">
      <c r="A46" s="140">
        <v>39</v>
      </c>
      <c r="B46" s="74">
        <v>105</v>
      </c>
      <c r="C46" s="48" t="s">
        <v>183</v>
      </c>
      <c r="D46" s="48" t="s">
        <v>43</v>
      </c>
      <c r="E46" s="264">
        <v>0.1261618055555555</v>
      </c>
      <c r="F46" s="51"/>
      <c r="G46" s="140">
        <v>111</v>
      </c>
      <c r="H46" s="74">
        <v>226</v>
      </c>
      <c r="I46" s="48" t="s">
        <v>219</v>
      </c>
      <c r="J46" s="48" t="s">
        <v>125</v>
      </c>
      <c r="K46" s="264">
        <v>0.1513982986111111</v>
      </c>
    </row>
    <row r="47" spans="1:11" s="40" customFormat="1" ht="9.75" customHeight="1">
      <c r="A47" s="140">
        <v>40</v>
      </c>
      <c r="B47" s="74">
        <v>123</v>
      </c>
      <c r="C47" s="48" t="s">
        <v>49</v>
      </c>
      <c r="D47" s="48" t="s">
        <v>53</v>
      </c>
      <c r="E47" s="264">
        <v>0.12617856481481476</v>
      </c>
      <c r="F47" s="51"/>
      <c r="G47" s="140">
        <v>112</v>
      </c>
      <c r="H47" s="74">
        <v>222</v>
      </c>
      <c r="I47" s="48" t="s">
        <v>224</v>
      </c>
      <c r="J47" s="48" t="s">
        <v>115</v>
      </c>
      <c r="K47" s="264">
        <v>0.15141037037037036</v>
      </c>
    </row>
    <row r="48" spans="1:11" s="40" customFormat="1" ht="9.75" customHeight="1">
      <c r="A48" s="140">
        <v>41</v>
      </c>
      <c r="B48" s="74">
        <v>20</v>
      </c>
      <c r="C48" s="48" t="s">
        <v>140</v>
      </c>
      <c r="D48" s="48" t="s">
        <v>68</v>
      </c>
      <c r="E48" s="264">
        <v>0.1262081712962963</v>
      </c>
      <c r="F48" s="51"/>
      <c r="G48" s="140">
        <v>113</v>
      </c>
      <c r="H48" s="74">
        <v>5</v>
      </c>
      <c r="I48" s="48" t="s">
        <v>130</v>
      </c>
      <c r="J48" s="48" t="s">
        <v>45</v>
      </c>
      <c r="K48" s="264">
        <v>0.15143475694444444</v>
      </c>
    </row>
    <row r="49" spans="1:11" s="40" customFormat="1" ht="9.75" customHeight="1">
      <c r="A49" s="140">
        <v>42</v>
      </c>
      <c r="B49" s="74">
        <v>130</v>
      </c>
      <c r="C49" s="48" t="s">
        <v>200</v>
      </c>
      <c r="D49" s="48" t="s">
        <v>117</v>
      </c>
      <c r="E49" s="264">
        <v>0.1262407523148148</v>
      </c>
      <c r="F49" s="51"/>
      <c r="G49" s="140">
        <v>114</v>
      </c>
      <c r="H49" s="74">
        <v>213</v>
      </c>
      <c r="I49" s="48" t="s">
        <v>238</v>
      </c>
      <c r="J49" s="48" t="s">
        <v>124</v>
      </c>
      <c r="K49" s="264">
        <v>0.15144626157407406</v>
      </c>
    </row>
    <row r="50" spans="1:11" s="40" customFormat="1" ht="9.75" customHeight="1">
      <c r="A50" s="140">
        <v>43</v>
      </c>
      <c r="B50" s="74">
        <v>106</v>
      </c>
      <c r="C50" s="48" t="s">
        <v>240</v>
      </c>
      <c r="D50" s="48" t="s">
        <v>43</v>
      </c>
      <c r="E50" s="264">
        <v>0.1262774305555556</v>
      </c>
      <c r="F50" s="51"/>
      <c r="G50" s="140">
        <v>115</v>
      </c>
      <c r="H50" s="74">
        <v>200</v>
      </c>
      <c r="I50" s="48" t="s">
        <v>96</v>
      </c>
      <c r="J50" s="48" t="s">
        <v>45</v>
      </c>
      <c r="K50" s="264">
        <v>0.15148482638888888</v>
      </c>
    </row>
    <row r="51" spans="1:11" s="40" customFormat="1" ht="9.75" customHeight="1">
      <c r="A51" s="140">
        <v>44</v>
      </c>
      <c r="B51" s="74">
        <v>28</v>
      </c>
      <c r="C51" s="48" t="s">
        <v>70</v>
      </c>
      <c r="D51" s="48" t="s">
        <v>71</v>
      </c>
      <c r="E51" s="264">
        <v>0.12629171296296296</v>
      </c>
      <c r="F51" s="51"/>
      <c r="G51" s="140">
        <v>116</v>
      </c>
      <c r="H51" s="74">
        <v>209</v>
      </c>
      <c r="I51" s="48" t="s">
        <v>210</v>
      </c>
      <c r="J51" s="48" t="s">
        <v>124</v>
      </c>
      <c r="K51" s="264">
        <v>0.15149563657407406</v>
      </c>
    </row>
    <row r="52" spans="1:11" s="40" customFormat="1" ht="9.75" customHeight="1">
      <c r="A52" s="140">
        <v>45</v>
      </c>
      <c r="B52" s="74">
        <v>17</v>
      </c>
      <c r="C52" s="48" t="s">
        <v>138</v>
      </c>
      <c r="D52" s="48" t="s">
        <v>118</v>
      </c>
      <c r="E52" s="264">
        <v>0.1262948611111111</v>
      </c>
      <c r="F52" s="51"/>
      <c r="G52" s="140">
        <v>117</v>
      </c>
      <c r="H52" s="74">
        <v>111</v>
      </c>
      <c r="I52" s="48" t="s">
        <v>92</v>
      </c>
      <c r="J52" s="48" t="s">
        <v>118</v>
      </c>
      <c r="K52" s="264">
        <v>0.15158282407407409</v>
      </c>
    </row>
    <row r="53" spans="1:11" s="40" customFormat="1" ht="9.75" customHeight="1">
      <c r="A53" s="140">
        <v>46</v>
      </c>
      <c r="B53" s="74">
        <v>27</v>
      </c>
      <c r="C53" s="48" t="s">
        <v>143</v>
      </c>
      <c r="D53" s="48" t="s">
        <v>71</v>
      </c>
      <c r="E53" s="264">
        <v>0.1262968402777778</v>
      </c>
      <c r="F53" s="51"/>
      <c r="G53" s="140">
        <v>118</v>
      </c>
      <c r="H53" s="74">
        <v>216</v>
      </c>
      <c r="I53" s="48" t="s">
        <v>216</v>
      </c>
      <c r="J53" s="48" t="s">
        <v>64</v>
      </c>
      <c r="K53" s="264">
        <v>0.15174152777777777</v>
      </c>
    </row>
    <row r="54" spans="1:11" s="40" customFormat="1" ht="9.75" customHeight="1">
      <c r="A54" s="140">
        <v>47</v>
      </c>
      <c r="B54" s="74">
        <v>62</v>
      </c>
      <c r="C54" s="48" t="s">
        <v>163</v>
      </c>
      <c r="D54" s="48" t="s">
        <v>126</v>
      </c>
      <c r="E54" s="264">
        <v>0.12630924768518517</v>
      </c>
      <c r="F54" s="51"/>
      <c r="G54" s="140">
        <v>119</v>
      </c>
      <c r="H54" s="74" t="s">
        <v>7</v>
      </c>
      <c r="I54" s="48" t="s">
        <v>7</v>
      </c>
      <c r="J54" s="48" t="s">
        <v>7</v>
      </c>
      <c r="K54" s="264" t="s">
        <v>7</v>
      </c>
    </row>
    <row r="55" spans="1:11" s="40" customFormat="1" ht="9.75" customHeight="1">
      <c r="A55" s="140">
        <v>48</v>
      </c>
      <c r="B55" s="74">
        <v>52</v>
      </c>
      <c r="C55" s="48" t="s">
        <v>62</v>
      </c>
      <c r="D55" s="48" t="s">
        <v>51</v>
      </c>
      <c r="E55" s="264">
        <v>0.12632256944444448</v>
      </c>
      <c r="F55" s="51"/>
      <c r="G55" s="140">
        <v>120</v>
      </c>
      <c r="H55" s="74" t="s">
        <v>7</v>
      </c>
      <c r="I55" s="48" t="s">
        <v>7</v>
      </c>
      <c r="J55" s="48" t="s">
        <v>7</v>
      </c>
      <c r="K55" s="264" t="s">
        <v>7</v>
      </c>
    </row>
    <row r="56" spans="1:11" s="40" customFormat="1" ht="9.75" customHeight="1">
      <c r="A56" s="140">
        <v>49</v>
      </c>
      <c r="B56" s="74">
        <v>46</v>
      </c>
      <c r="C56" s="48" t="s">
        <v>61</v>
      </c>
      <c r="D56" s="48" t="s">
        <v>53</v>
      </c>
      <c r="E56" s="264">
        <v>0.12633069444444442</v>
      </c>
      <c r="F56" s="51"/>
      <c r="G56" s="140">
        <v>121</v>
      </c>
      <c r="H56" s="74" t="s">
        <v>7</v>
      </c>
      <c r="I56" s="48" t="s">
        <v>7</v>
      </c>
      <c r="J56" s="48" t="s">
        <v>7</v>
      </c>
      <c r="K56" s="264" t="s">
        <v>7</v>
      </c>
    </row>
    <row r="57" spans="1:11" s="40" customFormat="1" ht="9.75" customHeight="1">
      <c r="A57" s="140">
        <v>50</v>
      </c>
      <c r="B57" s="74">
        <v>69</v>
      </c>
      <c r="C57" s="48" t="s">
        <v>168</v>
      </c>
      <c r="D57" s="48" t="s">
        <v>120</v>
      </c>
      <c r="E57" s="264">
        <v>0.126349212962963</v>
      </c>
      <c r="F57" s="51"/>
      <c r="G57" s="140">
        <v>122</v>
      </c>
      <c r="H57" s="74" t="s">
        <v>7</v>
      </c>
      <c r="I57" s="48" t="s">
        <v>7</v>
      </c>
      <c r="J57" s="48" t="s">
        <v>7</v>
      </c>
      <c r="K57" s="264" t="s">
        <v>7</v>
      </c>
    </row>
    <row r="58" spans="1:11" s="40" customFormat="1" ht="9.75" customHeight="1">
      <c r="A58" s="140">
        <v>51</v>
      </c>
      <c r="B58" s="74">
        <v>57</v>
      </c>
      <c r="C58" s="48" t="s">
        <v>158</v>
      </c>
      <c r="D58" s="48" t="s">
        <v>115</v>
      </c>
      <c r="E58" s="264">
        <v>0.12635082175925924</v>
      </c>
      <c r="F58" s="51"/>
      <c r="G58" s="140">
        <v>123</v>
      </c>
      <c r="H58" s="74" t="s">
        <v>7</v>
      </c>
      <c r="I58" s="48" t="s">
        <v>7</v>
      </c>
      <c r="J58" s="48" t="s">
        <v>7</v>
      </c>
      <c r="K58" s="264" t="s">
        <v>7</v>
      </c>
    </row>
    <row r="59" spans="1:11" s="40" customFormat="1" ht="9.75" customHeight="1">
      <c r="A59" s="140">
        <v>52</v>
      </c>
      <c r="B59" s="74">
        <v>78</v>
      </c>
      <c r="C59" s="48" t="s">
        <v>174</v>
      </c>
      <c r="D59" s="48" t="s">
        <v>175</v>
      </c>
      <c r="E59" s="264">
        <v>0.12635164351851852</v>
      </c>
      <c r="F59" s="51"/>
      <c r="G59" s="140">
        <v>124</v>
      </c>
      <c r="H59" s="74" t="s">
        <v>7</v>
      </c>
      <c r="I59" s="48" t="s">
        <v>7</v>
      </c>
      <c r="J59" s="48" t="s">
        <v>7</v>
      </c>
      <c r="K59" s="264" t="s">
        <v>7</v>
      </c>
    </row>
    <row r="60" spans="1:11" s="40" customFormat="1" ht="9.75" customHeight="1">
      <c r="A60" s="140">
        <v>53</v>
      </c>
      <c r="B60" s="74">
        <v>107</v>
      </c>
      <c r="C60" s="48" t="s">
        <v>100</v>
      </c>
      <c r="D60" s="48" t="s">
        <v>43</v>
      </c>
      <c r="E60" s="264">
        <v>0.12637447916666666</v>
      </c>
      <c r="F60" s="51"/>
      <c r="G60" s="140">
        <v>125</v>
      </c>
      <c r="H60" s="74" t="s">
        <v>7</v>
      </c>
      <c r="I60" s="48" t="s">
        <v>7</v>
      </c>
      <c r="J60" s="48" t="s">
        <v>7</v>
      </c>
      <c r="K60" s="264" t="s">
        <v>7</v>
      </c>
    </row>
    <row r="61" spans="1:11" s="40" customFormat="1" ht="9.75" customHeight="1">
      <c r="A61" s="140">
        <v>54</v>
      </c>
      <c r="B61" s="74">
        <v>45</v>
      </c>
      <c r="C61" s="48" t="s">
        <v>58</v>
      </c>
      <c r="D61" s="48" t="s">
        <v>53</v>
      </c>
      <c r="E61" s="264">
        <v>0.12638950231481483</v>
      </c>
      <c r="F61" s="51"/>
      <c r="G61" s="140">
        <v>126</v>
      </c>
      <c r="H61" s="74" t="s">
        <v>7</v>
      </c>
      <c r="I61" s="48" t="s">
        <v>7</v>
      </c>
      <c r="J61" s="48" t="s">
        <v>7</v>
      </c>
      <c r="K61" s="264" t="s">
        <v>7</v>
      </c>
    </row>
    <row r="62" spans="1:11" s="40" customFormat="1" ht="9.75" customHeight="1">
      <c r="A62" s="140">
        <v>55</v>
      </c>
      <c r="B62" s="74">
        <v>61</v>
      </c>
      <c r="C62" s="48" t="s">
        <v>162</v>
      </c>
      <c r="D62" s="48" t="s">
        <v>126</v>
      </c>
      <c r="E62" s="264">
        <v>0.12641703703703705</v>
      </c>
      <c r="F62" s="51"/>
      <c r="G62" s="140">
        <v>127</v>
      </c>
      <c r="H62" s="74" t="s">
        <v>7</v>
      </c>
      <c r="I62" s="48" t="s">
        <v>7</v>
      </c>
      <c r="J62" s="48" t="s">
        <v>7</v>
      </c>
      <c r="K62" s="264" t="s">
        <v>7</v>
      </c>
    </row>
    <row r="63" spans="1:11" s="40" customFormat="1" ht="9.75" customHeight="1">
      <c r="A63" s="140">
        <v>56</v>
      </c>
      <c r="B63" s="74">
        <v>215</v>
      </c>
      <c r="C63" s="48" t="s">
        <v>215</v>
      </c>
      <c r="D63" s="48" t="s">
        <v>64</v>
      </c>
      <c r="E63" s="264">
        <v>0.12642509259259255</v>
      </c>
      <c r="F63" s="51"/>
      <c r="G63" s="140">
        <v>128</v>
      </c>
      <c r="H63" s="74" t="s">
        <v>7</v>
      </c>
      <c r="I63" s="48" t="s">
        <v>7</v>
      </c>
      <c r="J63" s="48" t="s">
        <v>7</v>
      </c>
      <c r="K63" s="264" t="s">
        <v>7</v>
      </c>
    </row>
    <row r="64" spans="1:11" s="40" customFormat="1" ht="9.75" customHeight="1">
      <c r="A64" s="140">
        <v>57</v>
      </c>
      <c r="B64" s="74">
        <v>121</v>
      </c>
      <c r="C64" s="48" t="s">
        <v>193</v>
      </c>
      <c r="D64" s="48" t="s">
        <v>51</v>
      </c>
      <c r="E64" s="264">
        <v>0.1264300231481481</v>
      </c>
      <c r="F64" s="51"/>
      <c r="G64" s="140">
        <v>129</v>
      </c>
      <c r="H64" s="74" t="s">
        <v>7</v>
      </c>
      <c r="I64" s="48" t="s">
        <v>7</v>
      </c>
      <c r="J64" s="48" t="s">
        <v>7</v>
      </c>
      <c r="K64" s="264" t="s">
        <v>7</v>
      </c>
    </row>
    <row r="65" spans="1:11" s="40" customFormat="1" ht="9.75" customHeight="1">
      <c r="A65" s="140">
        <v>58</v>
      </c>
      <c r="B65" s="74">
        <v>64</v>
      </c>
      <c r="C65" s="48" t="s">
        <v>165</v>
      </c>
      <c r="D65" s="48" t="s">
        <v>107</v>
      </c>
      <c r="E65" s="264">
        <v>0.12648090277777782</v>
      </c>
      <c r="F65" s="51"/>
      <c r="G65" s="140">
        <v>130</v>
      </c>
      <c r="H65" s="74" t="s">
        <v>7</v>
      </c>
      <c r="I65" s="48" t="s">
        <v>7</v>
      </c>
      <c r="J65" s="48" t="s">
        <v>7</v>
      </c>
      <c r="K65" s="264" t="s">
        <v>7</v>
      </c>
    </row>
    <row r="66" spans="1:11" s="40" customFormat="1" ht="9.75" customHeight="1">
      <c r="A66" s="140">
        <v>59</v>
      </c>
      <c r="B66" s="74">
        <v>214</v>
      </c>
      <c r="C66" s="48" t="s">
        <v>214</v>
      </c>
      <c r="D66" s="48" t="s">
        <v>64</v>
      </c>
      <c r="E66" s="264">
        <v>0.12648123842592596</v>
      </c>
      <c r="F66" s="51"/>
      <c r="G66" s="140">
        <v>131</v>
      </c>
      <c r="H66" s="74" t="s">
        <v>7</v>
      </c>
      <c r="I66" s="48" t="s">
        <v>7</v>
      </c>
      <c r="J66" s="48" t="s">
        <v>7</v>
      </c>
      <c r="K66" s="264" t="s">
        <v>7</v>
      </c>
    </row>
    <row r="67" spans="1:11" s="40" customFormat="1" ht="9.75" customHeight="1">
      <c r="A67" s="140">
        <v>60</v>
      </c>
      <c r="B67" s="74">
        <v>55</v>
      </c>
      <c r="C67" s="48" t="s">
        <v>156</v>
      </c>
      <c r="D67" s="48" t="s">
        <v>123</v>
      </c>
      <c r="E67" s="264">
        <v>0.12648535879629635</v>
      </c>
      <c r="F67" s="51"/>
      <c r="G67" s="140">
        <v>132</v>
      </c>
      <c r="H67" s="74" t="s">
        <v>7</v>
      </c>
      <c r="I67" s="48" t="s">
        <v>7</v>
      </c>
      <c r="J67" s="48" t="s">
        <v>7</v>
      </c>
      <c r="K67" s="264" t="s">
        <v>7</v>
      </c>
    </row>
    <row r="68" spans="1:11" ht="9.75" customHeight="1">
      <c r="A68" s="140">
        <v>61</v>
      </c>
      <c r="B68" s="74">
        <v>79</v>
      </c>
      <c r="C68" s="48" t="s">
        <v>176</v>
      </c>
      <c r="D68" s="47" t="s">
        <v>177</v>
      </c>
      <c r="E68" s="338">
        <v>0.1264974537037037</v>
      </c>
      <c r="F68" s="51"/>
      <c r="G68" s="140">
        <v>133</v>
      </c>
      <c r="H68" s="69"/>
      <c r="I68" s="48"/>
      <c r="J68" s="48"/>
      <c r="K68" s="264"/>
    </row>
    <row r="69" spans="1:11" ht="9.75" customHeight="1">
      <c r="A69" s="140">
        <v>62</v>
      </c>
      <c r="B69" s="74">
        <v>104</v>
      </c>
      <c r="C69" s="48" t="s">
        <v>50</v>
      </c>
      <c r="D69" s="47" t="s">
        <v>43</v>
      </c>
      <c r="E69" s="338">
        <v>0.1265391319444445</v>
      </c>
      <c r="F69" s="51"/>
      <c r="G69" s="140">
        <v>134</v>
      </c>
      <c r="H69" s="69"/>
      <c r="I69" s="48"/>
      <c r="J69" s="48"/>
      <c r="K69" s="264"/>
    </row>
    <row r="70" spans="1:11" ht="9.75" customHeight="1">
      <c r="A70" s="140">
        <v>63</v>
      </c>
      <c r="B70" s="74">
        <v>110</v>
      </c>
      <c r="C70" s="48" t="s">
        <v>185</v>
      </c>
      <c r="D70" s="47" t="s">
        <v>64</v>
      </c>
      <c r="E70" s="338">
        <v>0.12658416666666666</v>
      </c>
      <c r="F70" s="51"/>
      <c r="G70" s="140">
        <v>135</v>
      </c>
      <c r="H70" s="144"/>
      <c r="I70" s="36"/>
      <c r="J70" s="36"/>
      <c r="K70" s="315"/>
    </row>
    <row r="71" spans="1:11" ht="9.75" customHeight="1">
      <c r="A71" s="140">
        <v>64</v>
      </c>
      <c r="B71" s="74">
        <v>15</v>
      </c>
      <c r="C71" s="48" t="s">
        <v>82</v>
      </c>
      <c r="D71" s="47" t="s">
        <v>118</v>
      </c>
      <c r="E71" s="338">
        <v>0.12663416666666663</v>
      </c>
      <c r="F71" s="51"/>
      <c r="G71" s="140">
        <v>136</v>
      </c>
      <c r="H71" s="144"/>
      <c r="I71" s="36"/>
      <c r="J71" s="36"/>
      <c r="K71" s="315"/>
    </row>
    <row r="72" spans="1:11" ht="9.75" customHeight="1">
      <c r="A72" s="140">
        <v>65</v>
      </c>
      <c r="B72" s="74">
        <v>225</v>
      </c>
      <c r="C72" s="48" t="s">
        <v>222</v>
      </c>
      <c r="D72" s="47" t="s">
        <v>68</v>
      </c>
      <c r="E72" s="338">
        <v>0.12668170138888887</v>
      </c>
      <c r="F72" s="51"/>
      <c r="G72" s="140">
        <v>137</v>
      </c>
      <c r="H72" s="144"/>
      <c r="I72" s="36"/>
      <c r="J72" s="36"/>
      <c r="K72" s="315"/>
    </row>
    <row r="73" spans="1:11" ht="9.75" customHeight="1">
      <c r="A73" s="140">
        <v>66</v>
      </c>
      <c r="B73" s="74">
        <v>228</v>
      </c>
      <c r="C73" s="48" t="s">
        <v>225</v>
      </c>
      <c r="D73" s="47" t="s">
        <v>119</v>
      </c>
      <c r="E73" s="338">
        <v>0.1266933796296296</v>
      </c>
      <c r="F73" s="51"/>
      <c r="G73" s="140">
        <v>138</v>
      </c>
      <c r="H73" s="144"/>
      <c r="I73" s="36"/>
      <c r="J73" s="36"/>
      <c r="K73" s="315"/>
    </row>
    <row r="74" spans="1:11" ht="9.75" customHeight="1">
      <c r="A74" s="140">
        <v>67</v>
      </c>
      <c r="B74" s="74">
        <v>33</v>
      </c>
      <c r="C74" s="48" t="s">
        <v>249</v>
      </c>
      <c r="D74" s="47" t="s">
        <v>121</v>
      </c>
      <c r="E74" s="338">
        <v>0.12669895833333336</v>
      </c>
      <c r="F74" s="51"/>
      <c r="G74" s="140">
        <v>139</v>
      </c>
      <c r="H74" s="144"/>
      <c r="I74" s="36"/>
      <c r="J74" s="36"/>
      <c r="K74" s="315"/>
    </row>
    <row r="75" spans="1:11" ht="9.75" customHeight="1">
      <c r="A75" s="140">
        <v>68</v>
      </c>
      <c r="B75" s="74">
        <v>115</v>
      </c>
      <c r="C75" s="48" t="s">
        <v>188</v>
      </c>
      <c r="D75" s="47" t="s">
        <v>55</v>
      </c>
      <c r="E75" s="338">
        <v>0.126725775462963</v>
      </c>
      <c r="F75" s="51"/>
      <c r="G75" s="140">
        <v>140</v>
      </c>
      <c r="H75" s="144"/>
      <c r="I75" s="36"/>
      <c r="J75" s="36"/>
      <c r="K75" s="315"/>
    </row>
    <row r="76" spans="1:11" ht="9.75" customHeight="1">
      <c r="A76" s="140">
        <v>69</v>
      </c>
      <c r="B76" s="74">
        <v>50</v>
      </c>
      <c r="C76" s="48" t="s">
        <v>52</v>
      </c>
      <c r="D76" s="47" t="s">
        <v>43</v>
      </c>
      <c r="E76" s="338">
        <v>0.1267273611111111</v>
      </c>
      <c r="F76" s="51"/>
      <c r="G76" s="140">
        <v>141</v>
      </c>
      <c r="H76" s="144"/>
      <c r="I76" s="36"/>
      <c r="J76" s="36"/>
      <c r="K76" s="315"/>
    </row>
    <row r="77" spans="1:11" ht="9.75" customHeight="1">
      <c r="A77" s="140">
        <v>70</v>
      </c>
      <c r="B77" s="74">
        <v>26</v>
      </c>
      <c r="C77" s="48" t="s">
        <v>73</v>
      </c>
      <c r="D77" s="47" t="s">
        <v>71</v>
      </c>
      <c r="E77" s="338">
        <v>0.1267552083333333</v>
      </c>
      <c r="F77" s="51"/>
      <c r="G77" s="140">
        <v>142</v>
      </c>
      <c r="H77" s="144"/>
      <c r="I77" s="36"/>
      <c r="J77" s="36"/>
      <c r="K77" s="315"/>
    </row>
    <row r="78" spans="1:11" ht="9.75" customHeight="1">
      <c r="A78" s="140">
        <v>71</v>
      </c>
      <c r="B78" s="74">
        <v>232</v>
      </c>
      <c r="C78" s="48" t="s">
        <v>229</v>
      </c>
      <c r="D78" s="47" t="s">
        <v>43</v>
      </c>
      <c r="E78" s="338">
        <v>0.12679824074074078</v>
      </c>
      <c r="F78" s="51"/>
      <c r="G78" s="140">
        <v>143</v>
      </c>
      <c r="H78" s="144"/>
      <c r="I78" s="36"/>
      <c r="J78" s="36"/>
      <c r="K78" s="315"/>
    </row>
    <row r="79" spans="1:11" ht="9.75" customHeight="1">
      <c r="A79" s="140">
        <v>72</v>
      </c>
      <c r="B79" s="188">
        <v>109</v>
      </c>
      <c r="C79" s="189" t="s">
        <v>184</v>
      </c>
      <c r="D79" s="190" t="s">
        <v>64</v>
      </c>
      <c r="E79" s="339">
        <v>0.12682041666666666</v>
      </c>
      <c r="F79" s="51"/>
      <c r="G79" s="140">
        <v>144</v>
      </c>
      <c r="H79" s="145"/>
      <c r="I79" s="137"/>
      <c r="J79" s="137"/>
      <c r="K79" s="316"/>
    </row>
    <row r="80" ht="9.75" customHeight="1"/>
    <row r="83" spans="6:10" ht="11.25">
      <c r="F83" s="1"/>
      <c r="G83" s="2"/>
      <c r="J83" s="1"/>
    </row>
    <row r="84" spans="6:10" ht="11.25">
      <c r="F84" s="1"/>
      <c r="G84" s="2"/>
      <c r="J84" s="1"/>
    </row>
    <row r="85" spans="6:10" ht="11.25">
      <c r="F85" s="1"/>
      <c r="G85" s="2"/>
      <c r="J85" s="1"/>
    </row>
    <row r="86" spans="6:10" ht="11.25">
      <c r="F86" s="1"/>
      <c r="G86" s="2"/>
      <c r="J86" s="1"/>
    </row>
    <row r="87" spans="6:10" ht="11.25">
      <c r="F87" s="1"/>
      <c r="G87" s="2"/>
      <c r="J87" s="1"/>
    </row>
    <row r="88" spans="6:10" ht="11.25">
      <c r="F88" s="1"/>
      <c r="G88" s="2"/>
      <c r="J88" s="1"/>
    </row>
    <row r="89" spans="6:10" ht="11.25">
      <c r="F89" s="1"/>
      <c r="G89" s="2"/>
      <c r="J89" s="1"/>
    </row>
    <row r="90" spans="6:10" ht="11.25">
      <c r="F90" s="1"/>
      <c r="G90" s="2"/>
      <c r="J90" s="1"/>
    </row>
    <row r="91" spans="6:10" ht="11.25">
      <c r="F91" s="1"/>
      <c r="G91" s="2"/>
      <c r="J91" s="1"/>
    </row>
    <row r="92" spans="6:10" ht="11.25">
      <c r="F92" s="1"/>
      <c r="G92" s="2"/>
      <c r="J92" s="1"/>
    </row>
  </sheetData>
  <sheetProtection/>
  <mergeCells count="4">
    <mergeCell ref="A5:C5"/>
    <mergeCell ref="A2:K2"/>
    <mergeCell ref="A3:K3"/>
    <mergeCell ref="A4:K4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2:J51"/>
  <sheetViews>
    <sheetView zoomScalePageLayoutView="0" workbookViewId="0" topLeftCell="A1">
      <selection activeCell="Q32" sqref="Q32"/>
    </sheetView>
  </sheetViews>
  <sheetFormatPr defaultColWidth="11.421875" defaultRowHeight="12.75"/>
  <cols>
    <col min="1" max="1" width="5.57421875" style="0" customWidth="1"/>
    <col min="3" max="3" width="3.28125" style="0" bestFit="1" customWidth="1"/>
    <col min="4" max="4" width="26.140625" style="0" bestFit="1" customWidth="1"/>
    <col min="5" max="5" width="11.421875" style="5" customWidth="1"/>
    <col min="6" max="6" width="13.140625" style="0" customWidth="1"/>
    <col min="8" max="8" width="3.140625" style="0" customWidth="1"/>
  </cols>
  <sheetData>
    <row r="1" ht="12.75"/>
    <row r="2" spans="1:10" s="2" customFormat="1" ht="18">
      <c r="A2" s="367" t="s">
        <v>3</v>
      </c>
      <c r="B2" s="367"/>
      <c r="C2" s="367"/>
      <c r="D2" s="367"/>
      <c r="E2" s="367"/>
      <c r="F2" s="367"/>
      <c r="G2" s="367"/>
      <c r="H2" s="367"/>
      <c r="I2" s="7"/>
      <c r="J2"/>
    </row>
    <row r="3" spans="1:10" s="2" customFormat="1" ht="15">
      <c r="A3" s="368" t="s">
        <v>5</v>
      </c>
      <c r="B3" s="368"/>
      <c r="C3" s="368"/>
      <c r="D3" s="368"/>
      <c r="E3" s="368"/>
      <c r="F3" s="368"/>
      <c r="G3" s="368"/>
      <c r="H3" s="368"/>
      <c r="I3" s="8"/>
      <c r="J3"/>
    </row>
    <row r="4" spans="2:10" s="2" customFormat="1" ht="11.25" customHeight="1">
      <c r="B4" s="4"/>
      <c r="C4" s="4"/>
      <c r="D4" s="4"/>
      <c r="E4" s="4"/>
      <c r="F4" s="4"/>
      <c r="G4" s="4"/>
      <c r="H4" s="4"/>
      <c r="I4" s="8"/>
      <c r="J4"/>
    </row>
    <row r="5" spans="1:10" s="2" customFormat="1" ht="12.75">
      <c r="A5" s="377" t="s">
        <v>10</v>
      </c>
      <c r="B5" s="378"/>
      <c r="C5" s="378"/>
      <c r="D5" s="378"/>
      <c r="E5" s="378"/>
      <c r="F5" s="378"/>
      <c r="G5" s="378"/>
      <c r="H5" s="379"/>
      <c r="I5" s="9"/>
      <c r="J5"/>
    </row>
    <row r="6" ht="9.75" customHeight="1"/>
    <row r="7" spans="1:9" ht="12.75">
      <c r="A7" s="381" t="s">
        <v>12</v>
      </c>
      <c r="B7" s="381"/>
      <c r="C7" s="381"/>
      <c r="D7" s="381"/>
      <c r="E7" s="381"/>
      <c r="F7" s="381"/>
      <c r="G7" s="381"/>
      <c r="H7" s="381"/>
      <c r="I7" s="6"/>
    </row>
    <row r="8" spans="3:6" ht="12.75">
      <c r="C8" s="56" t="s">
        <v>13</v>
      </c>
      <c r="D8" s="56" t="s">
        <v>14</v>
      </c>
      <c r="E8" s="56" t="s">
        <v>9</v>
      </c>
      <c r="F8" s="56" t="s">
        <v>15</v>
      </c>
    </row>
    <row r="9" spans="3:6" ht="12.75" customHeight="1">
      <c r="C9" s="296">
        <v>1</v>
      </c>
      <c r="D9" s="324" t="s">
        <v>273</v>
      </c>
      <c r="E9" s="214">
        <v>0.015949074074074074</v>
      </c>
      <c r="F9" s="37" t="s">
        <v>7</v>
      </c>
    </row>
    <row r="10" spans="3:6" ht="12.75" customHeight="1">
      <c r="C10" s="12">
        <v>2</v>
      </c>
      <c r="D10" s="325" t="s">
        <v>269</v>
      </c>
      <c r="E10" s="215">
        <v>0.016168981481481482</v>
      </c>
      <c r="F10" s="13"/>
    </row>
    <row r="11" spans="3:6" ht="12.75" customHeight="1">
      <c r="C11" s="12">
        <v>3</v>
      </c>
      <c r="D11" s="325" t="s">
        <v>286</v>
      </c>
      <c r="E11" s="215">
        <v>0.016481481481481482</v>
      </c>
      <c r="F11" s="13"/>
    </row>
    <row r="12" spans="3:6" ht="12.75" customHeight="1">
      <c r="C12" s="12">
        <v>4</v>
      </c>
      <c r="D12" s="325" t="s">
        <v>287</v>
      </c>
      <c r="E12" s="215">
        <v>0.016527777777777777</v>
      </c>
      <c r="F12" s="13"/>
    </row>
    <row r="13" spans="3:6" ht="12.75" customHeight="1">
      <c r="C13" s="12">
        <v>5</v>
      </c>
      <c r="D13" s="325" t="s">
        <v>275</v>
      </c>
      <c r="E13" s="215">
        <v>0.016574074074074074</v>
      </c>
      <c r="F13" s="13"/>
    </row>
    <row r="14" spans="3:6" ht="12.75" customHeight="1">
      <c r="C14" s="12">
        <v>6</v>
      </c>
      <c r="D14" s="325" t="s">
        <v>281</v>
      </c>
      <c r="E14" s="215">
        <v>0.016631944444444446</v>
      </c>
      <c r="F14" s="13"/>
    </row>
    <row r="15" spans="3:6" ht="12.75" customHeight="1">
      <c r="C15" s="12">
        <v>7</v>
      </c>
      <c r="D15" s="325" t="s">
        <v>270</v>
      </c>
      <c r="E15" s="215">
        <v>0.01675925925925926</v>
      </c>
      <c r="F15" s="13"/>
    </row>
    <row r="16" spans="3:6" ht="12.75" customHeight="1">
      <c r="C16" s="12">
        <v>8</v>
      </c>
      <c r="D16" s="325" t="s">
        <v>278</v>
      </c>
      <c r="E16" s="215">
        <v>0.016770833333333332</v>
      </c>
      <c r="F16" s="13"/>
    </row>
    <row r="17" spans="3:6" ht="12.75" customHeight="1">
      <c r="C17" s="12">
        <v>9</v>
      </c>
      <c r="D17" s="325" t="s">
        <v>272</v>
      </c>
      <c r="E17" s="215">
        <v>0.016840277777777777</v>
      </c>
      <c r="F17" s="13"/>
    </row>
    <row r="18" spans="3:6" ht="12.75" customHeight="1">
      <c r="C18" s="12">
        <v>10</v>
      </c>
      <c r="D18" s="325" t="s">
        <v>280</v>
      </c>
      <c r="E18" s="215">
        <v>0.016863425925925928</v>
      </c>
      <c r="F18" s="13"/>
    </row>
    <row r="19" spans="3:6" ht="12.75" customHeight="1">
      <c r="C19" s="12">
        <v>11</v>
      </c>
      <c r="D19" s="325" t="s">
        <v>283</v>
      </c>
      <c r="E19" s="215">
        <v>0.017060185185185185</v>
      </c>
      <c r="F19" s="13"/>
    </row>
    <row r="20" spans="3:6" ht="12.75" customHeight="1">
      <c r="C20" s="12">
        <v>12</v>
      </c>
      <c r="D20" s="325" t="s">
        <v>282</v>
      </c>
      <c r="E20" s="215">
        <v>0.017280092592592593</v>
      </c>
      <c r="F20" s="13"/>
    </row>
    <row r="21" spans="3:6" ht="12.75" customHeight="1">
      <c r="C21" s="12">
        <v>13</v>
      </c>
      <c r="D21" s="325" t="s">
        <v>284</v>
      </c>
      <c r="E21" s="215">
        <v>0.017326388888888888</v>
      </c>
      <c r="F21" s="13"/>
    </row>
    <row r="22" spans="3:6" ht="12.75" customHeight="1">
      <c r="C22" s="12">
        <v>14</v>
      </c>
      <c r="D22" s="325" t="s">
        <v>274</v>
      </c>
      <c r="E22" s="215">
        <v>0.017800925925925925</v>
      </c>
      <c r="F22" s="13"/>
    </row>
    <row r="23" spans="3:6" ht="12.75" customHeight="1">
      <c r="C23" s="12">
        <v>15</v>
      </c>
      <c r="D23" s="325" t="s">
        <v>268</v>
      </c>
      <c r="E23" s="215">
        <v>0.0178125</v>
      </c>
      <c r="F23" s="13"/>
    </row>
    <row r="24" spans="3:6" ht="12.75" customHeight="1">
      <c r="C24" s="12">
        <v>16</v>
      </c>
      <c r="D24" s="325" t="s">
        <v>277</v>
      </c>
      <c r="E24" s="215">
        <v>0.017858796296296296</v>
      </c>
      <c r="F24" s="13"/>
    </row>
    <row r="25" spans="3:6" ht="12.75" customHeight="1">
      <c r="C25" s="12">
        <v>17</v>
      </c>
      <c r="D25" s="325" t="s">
        <v>276</v>
      </c>
      <c r="E25" s="215">
        <v>0.01792824074074074</v>
      </c>
      <c r="F25" s="13"/>
    </row>
    <row r="26" spans="3:6" ht="12.75" customHeight="1">
      <c r="C26" s="12">
        <v>18</v>
      </c>
      <c r="D26" s="325" t="s">
        <v>285</v>
      </c>
      <c r="E26" s="215">
        <v>0.01798611111111111</v>
      </c>
      <c r="F26" s="13"/>
    </row>
    <row r="27" spans="3:6" ht="12.75" customHeight="1">
      <c r="C27" s="12">
        <v>19</v>
      </c>
      <c r="D27" s="325" t="s">
        <v>271</v>
      </c>
      <c r="E27" s="215">
        <v>0.018194444444444444</v>
      </c>
      <c r="F27" s="10"/>
    </row>
    <row r="28" spans="3:6" ht="12.75" customHeight="1">
      <c r="C28" s="60">
        <v>20</v>
      </c>
      <c r="D28" s="326" t="s">
        <v>279</v>
      </c>
      <c r="E28" s="216">
        <v>0.01880787037037037</v>
      </c>
      <c r="F28" s="11"/>
    </row>
    <row r="29" spans="3:6" ht="9" customHeight="1">
      <c r="C29" s="132"/>
      <c r="D29" s="133"/>
      <c r="E29" s="323"/>
      <c r="F29" s="14"/>
    </row>
    <row r="30" spans="3:6" ht="12.75">
      <c r="C30" s="382" t="s">
        <v>16</v>
      </c>
      <c r="D30" s="382"/>
      <c r="E30" s="382"/>
      <c r="F30" s="382"/>
    </row>
    <row r="31" spans="3:6" ht="12.75">
      <c r="C31" s="63" t="s">
        <v>13</v>
      </c>
      <c r="D31" s="63" t="s">
        <v>14</v>
      </c>
      <c r="E31" s="63" t="s">
        <v>9</v>
      </c>
      <c r="F31" s="56" t="s">
        <v>15</v>
      </c>
    </row>
    <row r="32" spans="3:6" ht="12.75" customHeight="1">
      <c r="C32" s="296" t="s">
        <v>7</v>
      </c>
      <c r="D32" s="327" t="s">
        <v>273</v>
      </c>
      <c r="E32" s="322">
        <v>0.37655092592592593</v>
      </c>
      <c r="F32" s="37" t="s">
        <v>7</v>
      </c>
    </row>
    <row r="33" spans="3:6" ht="12.75" customHeight="1">
      <c r="C33" s="12" t="s">
        <v>7</v>
      </c>
      <c r="D33" s="10" t="s">
        <v>269</v>
      </c>
      <c r="E33" s="298">
        <v>0.37702546296296297</v>
      </c>
      <c r="F33" s="13"/>
    </row>
    <row r="34" spans="3:6" ht="12.75" customHeight="1">
      <c r="C34" s="12" t="s">
        <v>7</v>
      </c>
      <c r="D34" s="10" t="s">
        <v>287</v>
      </c>
      <c r="E34" s="298">
        <v>0.3775347222222222</v>
      </c>
      <c r="F34" s="13"/>
    </row>
    <row r="35" spans="3:6" ht="12.75" customHeight="1">
      <c r="C35" s="12" t="s">
        <v>7</v>
      </c>
      <c r="D35" s="10" t="s">
        <v>286</v>
      </c>
      <c r="E35" s="298">
        <v>0.3776388888888889</v>
      </c>
      <c r="F35" s="13"/>
    </row>
    <row r="36" spans="3:6" ht="12.75" customHeight="1">
      <c r="C36" s="12" t="s">
        <v>7</v>
      </c>
      <c r="D36" s="10" t="s">
        <v>278</v>
      </c>
      <c r="E36" s="298">
        <v>0.3776851851851852</v>
      </c>
      <c r="F36" s="13"/>
    </row>
    <row r="37" spans="3:6" ht="12.75" customHeight="1">
      <c r="C37" s="12" t="s">
        <v>7</v>
      </c>
      <c r="D37" s="10" t="s">
        <v>275</v>
      </c>
      <c r="E37" s="298">
        <v>0.37778935185185186</v>
      </c>
      <c r="F37" s="13"/>
    </row>
    <row r="38" spans="3:6" ht="12.75" customHeight="1">
      <c r="C38" s="12" t="s">
        <v>7</v>
      </c>
      <c r="D38" s="10" t="s">
        <v>270</v>
      </c>
      <c r="E38" s="298">
        <v>0.3779976851851852</v>
      </c>
      <c r="F38" s="13"/>
    </row>
    <row r="39" spans="3:6" ht="12.75" customHeight="1">
      <c r="C39" s="12" t="s">
        <v>7</v>
      </c>
      <c r="D39" s="10" t="s">
        <v>280</v>
      </c>
      <c r="E39" s="298">
        <v>0.3780555555555556</v>
      </c>
      <c r="F39" s="13"/>
    </row>
    <row r="40" spans="3:6" ht="12.75" customHeight="1">
      <c r="C40" s="12" t="s">
        <v>7</v>
      </c>
      <c r="D40" s="10" t="s">
        <v>281</v>
      </c>
      <c r="E40" s="298">
        <v>0.3780787037037037</v>
      </c>
      <c r="F40" s="13"/>
    </row>
    <row r="41" spans="3:6" ht="12.75" customHeight="1">
      <c r="C41" s="12" t="s">
        <v>7</v>
      </c>
      <c r="D41" s="10" t="s">
        <v>282</v>
      </c>
      <c r="E41" s="298">
        <v>0.37819444444444444</v>
      </c>
      <c r="F41" s="13"/>
    </row>
    <row r="42" spans="3:6" ht="12.75" customHeight="1">
      <c r="C42" s="12" t="s">
        <v>7</v>
      </c>
      <c r="D42" s="10" t="s">
        <v>284</v>
      </c>
      <c r="E42" s="298">
        <v>0.3782175925925926</v>
      </c>
      <c r="F42" s="13"/>
    </row>
    <row r="43" spans="3:6" ht="12.75" customHeight="1">
      <c r="C43" s="12" t="s">
        <v>7</v>
      </c>
      <c r="D43" s="10" t="s">
        <v>272</v>
      </c>
      <c r="E43" s="298">
        <v>0.3782638888888889</v>
      </c>
      <c r="F43" s="13"/>
    </row>
    <row r="44" spans="3:6" ht="12.75" customHeight="1">
      <c r="C44" s="12" t="s">
        <v>7</v>
      </c>
      <c r="D44" s="10" t="s">
        <v>276</v>
      </c>
      <c r="E44" s="298">
        <v>0.3789699074074074</v>
      </c>
      <c r="F44" s="13"/>
    </row>
    <row r="45" spans="3:6" ht="12.75" customHeight="1">
      <c r="C45" s="12" t="s">
        <v>7</v>
      </c>
      <c r="D45" s="10" t="s">
        <v>268</v>
      </c>
      <c r="E45" s="298">
        <v>0.37952546296296297</v>
      </c>
      <c r="F45" s="13"/>
    </row>
    <row r="46" spans="3:6" ht="12.75" customHeight="1">
      <c r="C46" s="12" t="s">
        <v>7</v>
      </c>
      <c r="D46" s="10" t="s">
        <v>285</v>
      </c>
      <c r="E46" s="298">
        <v>0.37958333333333333</v>
      </c>
      <c r="F46" s="13"/>
    </row>
    <row r="47" spans="3:6" ht="12.75" customHeight="1">
      <c r="C47" s="12"/>
      <c r="D47" s="10" t="s">
        <v>283</v>
      </c>
      <c r="E47" s="298">
        <v>0.38048611111111114</v>
      </c>
      <c r="F47" s="13"/>
    </row>
    <row r="48" spans="3:6" ht="12.75" customHeight="1">
      <c r="C48" s="12" t="s">
        <v>7</v>
      </c>
      <c r="D48" s="10" t="s">
        <v>277</v>
      </c>
      <c r="E48" s="298">
        <v>0.3807986111111111</v>
      </c>
      <c r="F48" s="13"/>
    </row>
    <row r="49" spans="3:6" ht="12.75" customHeight="1">
      <c r="C49" s="12" t="s">
        <v>7</v>
      </c>
      <c r="D49" s="10" t="s">
        <v>271</v>
      </c>
      <c r="E49" s="298">
        <v>0.404675925925926</v>
      </c>
      <c r="F49" s="13"/>
    </row>
    <row r="50" spans="3:6" ht="12.75" customHeight="1">
      <c r="C50" s="12" t="s">
        <v>7</v>
      </c>
      <c r="D50" s="10" t="s">
        <v>274</v>
      </c>
      <c r="E50" s="298">
        <v>0.43035879629629625</v>
      </c>
      <c r="F50" s="10"/>
    </row>
    <row r="51" spans="3:6" ht="12.75" customHeight="1">
      <c r="C51" s="60" t="s">
        <v>7</v>
      </c>
      <c r="D51" s="11" t="s">
        <v>279</v>
      </c>
      <c r="E51" s="299">
        <v>0.4538541666666666</v>
      </c>
      <c r="F51" s="11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/>
  <mergeCells count="5">
    <mergeCell ref="A2:H2"/>
    <mergeCell ref="A3:H3"/>
    <mergeCell ref="A5:H5"/>
    <mergeCell ref="A7:H7"/>
    <mergeCell ref="C30:F3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2:H26"/>
  <sheetViews>
    <sheetView zoomScalePageLayoutView="0" workbookViewId="0" topLeftCell="A1">
      <selection activeCell="H9" sqref="H9"/>
    </sheetView>
  </sheetViews>
  <sheetFormatPr defaultColWidth="11.421875" defaultRowHeight="12.75"/>
  <sheetData>
    <row r="2" spans="1:8" s="2" customFormat="1" ht="18">
      <c r="A2" s="367" t="s">
        <v>3</v>
      </c>
      <c r="B2" s="367"/>
      <c r="C2" s="367"/>
      <c r="D2" s="367"/>
      <c r="E2" s="367"/>
      <c r="F2" s="367"/>
      <c r="G2" s="367"/>
      <c r="H2" s="367"/>
    </row>
    <row r="3" spans="1:8" s="2" customFormat="1" ht="15">
      <c r="A3" s="368" t="s">
        <v>42</v>
      </c>
      <c r="B3" s="368"/>
      <c r="C3" s="368"/>
      <c r="D3" s="368"/>
      <c r="E3" s="368"/>
      <c r="F3" s="368"/>
      <c r="G3" s="368"/>
      <c r="H3" s="368"/>
    </row>
    <row r="4" spans="2:8" s="2" customFormat="1" ht="9.75" customHeight="1">
      <c r="B4" s="4"/>
      <c r="C4" s="4"/>
      <c r="D4" s="4"/>
      <c r="E4" s="4"/>
      <c r="F4" s="4"/>
      <c r="G4" s="4"/>
      <c r="H4" s="4"/>
    </row>
    <row r="5" spans="1:8" ht="12.75">
      <c r="A5" s="380" t="s">
        <v>17</v>
      </c>
      <c r="B5" s="380"/>
      <c r="C5" s="380"/>
      <c r="D5" s="380"/>
      <c r="E5" s="380"/>
      <c r="F5" s="380"/>
      <c r="G5" s="380"/>
      <c r="H5" s="380"/>
    </row>
    <row r="6" spans="3:6" ht="12.75">
      <c r="C6" s="56" t="s">
        <v>1</v>
      </c>
      <c r="D6" s="342" t="s">
        <v>14</v>
      </c>
      <c r="E6" s="343"/>
      <c r="F6" s="344"/>
    </row>
    <row r="7" spans="3:6" ht="13.5">
      <c r="C7" s="296">
        <v>1</v>
      </c>
      <c r="D7" s="341" t="s">
        <v>121</v>
      </c>
      <c r="E7" s="225"/>
      <c r="F7" s="345"/>
    </row>
    <row r="8" spans="3:6" ht="13.5">
      <c r="C8" s="12">
        <v>2</v>
      </c>
      <c r="D8" s="220" t="s">
        <v>45</v>
      </c>
      <c r="E8" s="221"/>
      <c r="F8" s="222"/>
    </row>
    <row r="9" spans="3:6" ht="13.5">
      <c r="C9" s="171">
        <v>3</v>
      </c>
      <c r="D9" s="220" t="s">
        <v>117</v>
      </c>
      <c r="E9" s="221"/>
      <c r="F9" s="222"/>
    </row>
    <row r="10" spans="3:6" ht="13.5">
      <c r="C10" s="12">
        <v>4</v>
      </c>
      <c r="D10" s="220" t="s">
        <v>125</v>
      </c>
      <c r="E10" s="221"/>
      <c r="F10" s="222"/>
    </row>
    <row r="11" spans="3:6" ht="13.5">
      <c r="C11" s="13">
        <v>5</v>
      </c>
      <c r="D11" s="172" t="s">
        <v>51</v>
      </c>
      <c r="E11" s="14"/>
      <c r="F11" s="222"/>
    </row>
    <row r="12" spans="3:7" ht="13.5">
      <c r="C12" s="12">
        <v>6</v>
      </c>
      <c r="D12" s="220" t="s">
        <v>53</v>
      </c>
      <c r="E12" s="221"/>
      <c r="F12" s="222"/>
      <c r="G12" s="14"/>
    </row>
    <row r="13" spans="3:6" ht="13.5">
      <c r="C13" s="12">
        <v>7</v>
      </c>
      <c r="D13" s="220" t="s">
        <v>64</v>
      </c>
      <c r="E13" s="221"/>
      <c r="F13" s="222"/>
    </row>
    <row r="14" spans="3:6" ht="13.5">
      <c r="C14" s="12">
        <v>8</v>
      </c>
      <c r="D14" s="220" t="s">
        <v>71</v>
      </c>
      <c r="E14" s="221"/>
      <c r="F14" s="222"/>
    </row>
    <row r="15" spans="3:6" ht="13.5">
      <c r="C15" s="12">
        <v>9</v>
      </c>
      <c r="D15" s="220" t="s">
        <v>48</v>
      </c>
      <c r="E15" s="221"/>
      <c r="F15" s="222"/>
    </row>
    <row r="16" spans="3:6" ht="13.5">
      <c r="C16" s="12">
        <v>10</v>
      </c>
      <c r="D16" s="220" t="s">
        <v>118</v>
      </c>
      <c r="E16" s="221"/>
      <c r="F16" s="222"/>
    </row>
    <row r="17" spans="3:6" ht="13.5">
      <c r="C17" s="12">
        <v>11</v>
      </c>
      <c r="D17" s="220" t="s">
        <v>107</v>
      </c>
      <c r="E17" s="221"/>
      <c r="F17" s="222"/>
    </row>
    <row r="18" spans="3:6" ht="13.5">
      <c r="C18" s="12">
        <v>12</v>
      </c>
      <c r="D18" s="220" t="s">
        <v>68</v>
      </c>
      <c r="E18" s="221"/>
      <c r="F18" s="222"/>
    </row>
    <row r="19" spans="3:6" ht="13.5">
      <c r="C19" s="12">
        <v>13</v>
      </c>
      <c r="D19" s="220" t="s">
        <v>43</v>
      </c>
      <c r="E19" s="221"/>
      <c r="F19" s="173"/>
    </row>
    <row r="20" spans="3:6" ht="13.5">
      <c r="C20" s="13">
        <v>14</v>
      </c>
      <c r="D20" s="220" t="s">
        <v>115</v>
      </c>
      <c r="E20" s="221"/>
      <c r="F20" s="222"/>
    </row>
    <row r="21" spans="3:6" ht="13.5">
      <c r="C21" s="12">
        <v>15</v>
      </c>
      <c r="D21" s="220" t="s">
        <v>124</v>
      </c>
      <c r="E21" s="221"/>
      <c r="F21" s="222"/>
    </row>
    <row r="22" spans="3:6" ht="13.5">
      <c r="C22" s="113">
        <v>16</v>
      </c>
      <c r="D22" s="217" t="s">
        <v>126</v>
      </c>
      <c r="E22" s="218"/>
      <c r="F22" s="219"/>
    </row>
    <row r="24" ht="13.5">
      <c r="D24" s="160" t="s">
        <v>7</v>
      </c>
    </row>
    <row r="25" ht="13.5">
      <c r="D25" s="160" t="s">
        <v>7</v>
      </c>
    </row>
    <row r="26" ht="13.5">
      <c r="D26" s="160" t="s">
        <v>7</v>
      </c>
    </row>
  </sheetData>
  <sheetProtection/>
  <mergeCells count="3">
    <mergeCell ref="A2:H2"/>
    <mergeCell ref="A3:H3"/>
    <mergeCell ref="A5:H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2:K80"/>
  <sheetViews>
    <sheetView zoomScalePageLayoutView="0" workbookViewId="0" topLeftCell="A7">
      <selection activeCell="N7" sqref="N1:R16384"/>
    </sheetView>
  </sheetViews>
  <sheetFormatPr defaultColWidth="11.421875" defaultRowHeight="12.75"/>
  <cols>
    <col min="1" max="1" width="4.7109375" style="1" bestFit="1" customWidth="1"/>
    <col min="2" max="2" width="3.57421875" style="1" bestFit="1" customWidth="1"/>
    <col min="3" max="3" width="17.421875" style="2" customWidth="1"/>
    <col min="4" max="4" width="12.57421875" style="1" customWidth="1"/>
    <col min="5" max="5" width="5.57421875" style="3" bestFit="1" customWidth="1"/>
    <col min="6" max="6" width="0.5625" style="2" customWidth="1"/>
    <col min="7" max="7" width="4.7109375" style="1" bestFit="1" customWidth="1"/>
    <col min="8" max="8" width="3.57421875" style="2" bestFit="1" customWidth="1"/>
    <col min="9" max="9" width="15.57421875" style="2" bestFit="1" customWidth="1"/>
    <col min="10" max="10" width="12.28125" style="2" customWidth="1"/>
    <col min="11" max="11" width="5.57421875" style="2" bestFit="1" customWidth="1"/>
    <col min="12" max="16384" width="11.421875" style="2" customWidth="1"/>
  </cols>
  <sheetData>
    <row r="1" ht="12"/>
    <row r="2" spans="1:11" ht="18">
      <c r="A2" s="367" t="s">
        <v>3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ht="15">
      <c r="A3" s="368" t="s">
        <v>128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</row>
    <row r="4" spans="1:11" ht="12.75">
      <c r="A4" s="376" t="s">
        <v>11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</row>
    <row r="5" spans="1:11" ht="12.75" customHeight="1">
      <c r="A5" s="372" t="s">
        <v>114</v>
      </c>
      <c r="B5" s="373"/>
      <c r="C5" s="373"/>
      <c r="I5" s="419" t="s">
        <v>129</v>
      </c>
      <c r="J5" s="420"/>
      <c r="K5" s="420"/>
    </row>
    <row r="6" spans="1:7" s="35" customFormat="1" ht="12.75" customHeight="1">
      <c r="A6" s="32"/>
      <c r="B6" s="32"/>
      <c r="C6" s="32"/>
      <c r="D6" s="33"/>
      <c r="E6" s="34"/>
      <c r="G6" s="38"/>
    </row>
    <row r="7" spans="1:11" s="39" customFormat="1" ht="12.75" customHeight="1">
      <c r="A7" s="44" t="s">
        <v>8</v>
      </c>
      <c r="B7" s="41" t="s">
        <v>1</v>
      </c>
      <c r="C7" s="41" t="s">
        <v>2</v>
      </c>
      <c r="D7" s="41" t="s">
        <v>0</v>
      </c>
      <c r="E7" s="43" t="s">
        <v>9</v>
      </c>
      <c r="F7" s="45"/>
      <c r="G7" s="44" t="s">
        <v>8</v>
      </c>
      <c r="H7" s="41" t="s">
        <v>1</v>
      </c>
      <c r="I7" s="41" t="s">
        <v>2</v>
      </c>
      <c r="J7" s="41" t="s">
        <v>0</v>
      </c>
      <c r="K7" s="43" t="s">
        <v>9</v>
      </c>
    </row>
    <row r="8" spans="1:11" s="46" customFormat="1" ht="12.75" customHeight="1">
      <c r="A8" s="139">
        <v>1</v>
      </c>
      <c r="B8" s="346">
        <v>31</v>
      </c>
      <c r="C8" s="347" t="s">
        <v>144</v>
      </c>
      <c r="D8" s="347" t="s">
        <v>121</v>
      </c>
      <c r="E8" s="348">
        <v>0.08819444444444445</v>
      </c>
      <c r="F8" s="50"/>
      <c r="G8" s="351">
        <v>74</v>
      </c>
      <c r="H8" s="71">
        <v>51</v>
      </c>
      <c r="I8" s="71" t="s">
        <v>155</v>
      </c>
      <c r="J8" s="71" t="s">
        <v>51</v>
      </c>
      <c r="K8" s="263">
        <v>0.08976851851851853</v>
      </c>
    </row>
    <row r="9" spans="1:11" s="40" customFormat="1" ht="8.25">
      <c r="A9" s="140">
        <v>2</v>
      </c>
      <c r="B9" s="69">
        <v>237</v>
      </c>
      <c r="C9" s="48" t="s">
        <v>234</v>
      </c>
      <c r="D9" s="48" t="s">
        <v>235</v>
      </c>
      <c r="E9" s="264">
        <v>0.08819444444444445</v>
      </c>
      <c r="F9" s="51"/>
      <c r="G9" s="352">
        <v>75</v>
      </c>
      <c r="H9" s="48">
        <v>127</v>
      </c>
      <c r="I9" s="48" t="s">
        <v>197</v>
      </c>
      <c r="J9" s="48" t="s">
        <v>126</v>
      </c>
      <c r="K9" s="264">
        <v>0.09046296296296297</v>
      </c>
    </row>
    <row r="10" spans="1:11" s="40" customFormat="1" ht="8.25">
      <c r="A10" s="140">
        <v>3</v>
      </c>
      <c r="B10" s="69">
        <v>72</v>
      </c>
      <c r="C10" s="48" t="s">
        <v>170</v>
      </c>
      <c r="D10" s="48" t="s">
        <v>125</v>
      </c>
      <c r="E10" s="264">
        <v>0.08819444444444445</v>
      </c>
      <c r="F10" s="51"/>
      <c r="G10" s="352">
        <v>76</v>
      </c>
      <c r="H10" s="48">
        <v>113</v>
      </c>
      <c r="I10" s="48" t="s">
        <v>187</v>
      </c>
      <c r="J10" s="48" t="s">
        <v>115</v>
      </c>
      <c r="K10" s="264">
        <v>0.09046296296296297</v>
      </c>
    </row>
    <row r="11" spans="1:11" s="40" customFormat="1" ht="8.25">
      <c r="A11" s="140">
        <v>4</v>
      </c>
      <c r="B11" s="69">
        <v>44</v>
      </c>
      <c r="C11" s="48" t="s">
        <v>60</v>
      </c>
      <c r="D11" s="48" t="s">
        <v>53</v>
      </c>
      <c r="E11" s="264">
        <v>0.08819444444444445</v>
      </c>
      <c r="F11" s="51"/>
      <c r="G11" s="353">
        <v>77</v>
      </c>
      <c r="H11" s="48">
        <v>208</v>
      </c>
      <c r="I11" s="48" t="s">
        <v>209</v>
      </c>
      <c r="J11" s="48" t="s">
        <v>124</v>
      </c>
      <c r="K11" s="264">
        <v>0.09046296296296297</v>
      </c>
    </row>
    <row r="12" spans="1:11" s="40" customFormat="1" ht="8.25">
      <c r="A12" s="140">
        <v>5</v>
      </c>
      <c r="B12" s="69">
        <v>1</v>
      </c>
      <c r="C12" s="48" t="s">
        <v>54</v>
      </c>
      <c r="D12" s="48" t="s">
        <v>45</v>
      </c>
      <c r="E12" s="264">
        <v>0.08819444444444445</v>
      </c>
      <c r="F12" s="51"/>
      <c r="G12" s="352">
        <v>78</v>
      </c>
      <c r="H12" s="48">
        <v>57</v>
      </c>
      <c r="I12" s="48" t="s">
        <v>158</v>
      </c>
      <c r="J12" s="48" t="s">
        <v>115</v>
      </c>
      <c r="K12" s="264">
        <v>0.09046296296296297</v>
      </c>
    </row>
    <row r="13" spans="1:11" s="40" customFormat="1" ht="8.25">
      <c r="A13" s="140">
        <v>6</v>
      </c>
      <c r="B13" s="69">
        <v>49</v>
      </c>
      <c r="C13" s="48" t="s">
        <v>154</v>
      </c>
      <c r="D13" s="48" t="s">
        <v>43</v>
      </c>
      <c r="E13" s="264">
        <v>0.08819444444444445</v>
      </c>
      <c r="F13" s="51"/>
      <c r="G13" s="352">
        <v>79</v>
      </c>
      <c r="H13" s="48">
        <v>228</v>
      </c>
      <c r="I13" s="48" t="s">
        <v>225</v>
      </c>
      <c r="J13" s="48" t="s">
        <v>119</v>
      </c>
      <c r="K13" s="264">
        <v>0.09046296296296297</v>
      </c>
    </row>
    <row r="14" spans="1:11" s="40" customFormat="1" ht="8.25">
      <c r="A14" s="140">
        <v>7</v>
      </c>
      <c r="B14" s="69">
        <v>106</v>
      </c>
      <c r="C14" s="48" t="s">
        <v>240</v>
      </c>
      <c r="D14" s="48" t="s">
        <v>43</v>
      </c>
      <c r="E14" s="264">
        <v>0.08819444444444445</v>
      </c>
      <c r="F14" s="51"/>
      <c r="G14" s="353">
        <v>80</v>
      </c>
      <c r="H14" s="48">
        <v>35</v>
      </c>
      <c r="I14" s="48" t="s">
        <v>147</v>
      </c>
      <c r="J14" s="48" t="s">
        <v>121</v>
      </c>
      <c r="K14" s="264">
        <v>0.09046296296296297</v>
      </c>
    </row>
    <row r="15" spans="1:11" s="40" customFormat="1" ht="8.25">
      <c r="A15" s="140">
        <v>8</v>
      </c>
      <c r="B15" s="69">
        <v>10</v>
      </c>
      <c r="C15" s="48" t="s">
        <v>135</v>
      </c>
      <c r="D15" s="48" t="s">
        <v>117</v>
      </c>
      <c r="E15" s="264">
        <v>0.08819444444444445</v>
      </c>
      <c r="F15" s="51"/>
      <c r="G15" s="352">
        <v>81</v>
      </c>
      <c r="H15" s="48">
        <v>224</v>
      </c>
      <c r="I15" s="48" t="s">
        <v>221</v>
      </c>
      <c r="J15" s="48" t="s">
        <v>68</v>
      </c>
      <c r="K15" s="264">
        <v>0.09046296296296297</v>
      </c>
    </row>
    <row r="16" spans="1:11" s="40" customFormat="1" ht="8.25">
      <c r="A16" s="140">
        <v>9</v>
      </c>
      <c r="B16" s="69">
        <v>20</v>
      </c>
      <c r="C16" s="48" t="s">
        <v>140</v>
      </c>
      <c r="D16" s="48" t="s">
        <v>68</v>
      </c>
      <c r="E16" s="264">
        <v>0.08819444444444445</v>
      </c>
      <c r="F16" s="51"/>
      <c r="G16" s="352">
        <v>82</v>
      </c>
      <c r="H16" s="48">
        <v>33</v>
      </c>
      <c r="I16" s="48" t="s">
        <v>145</v>
      </c>
      <c r="J16" s="48" t="s">
        <v>121</v>
      </c>
      <c r="K16" s="264">
        <v>0.09046296296296297</v>
      </c>
    </row>
    <row r="17" spans="1:11" s="40" customFormat="1" ht="8.25">
      <c r="A17" s="140">
        <v>10</v>
      </c>
      <c r="B17" s="69">
        <v>63</v>
      </c>
      <c r="C17" s="48" t="s">
        <v>164</v>
      </c>
      <c r="D17" s="48" t="s">
        <v>107</v>
      </c>
      <c r="E17" s="264">
        <v>0.08819444444444445</v>
      </c>
      <c r="F17" s="51"/>
      <c r="G17" s="353">
        <v>83</v>
      </c>
      <c r="H17" s="48">
        <v>28</v>
      </c>
      <c r="I17" s="48" t="s">
        <v>70</v>
      </c>
      <c r="J17" s="48" t="s">
        <v>71</v>
      </c>
      <c r="K17" s="264">
        <v>0.09046296296296297</v>
      </c>
    </row>
    <row r="18" spans="1:11" s="40" customFormat="1" ht="8.25">
      <c r="A18" s="140">
        <v>11</v>
      </c>
      <c r="B18" s="69">
        <v>73</v>
      </c>
      <c r="C18" s="48" t="s">
        <v>195</v>
      </c>
      <c r="D18" s="48" t="s">
        <v>125</v>
      </c>
      <c r="E18" s="264">
        <v>0.08819444444444445</v>
      </c>
      <c r="F18" s="51"/>
      <c r="G18" s="352">
        <v>84</v>
      </c>
      <c r="H18" s="48">
        <v>29</v>
      </c>
      <c r="I18" s="48" t="s">
        <v>74</v>
      </c>
      <c r="J18" s="48" t="s">
        <v>71</v>
      </c>
      <c r="K18" s="264">
        <v>0.1003587962962963</v>
      </c>
    </row>
    <row r="19" spans="1:11" s="40" customFormat="1" ht="8.25">
      <c r="A19" s="140">
        <v>12</v>
      </c>
      <c r="B19" s="69">
        <v>62</v>
      </c>
      <c r="C19" s="48" t="s">
        <v>163</v>
      </c>
      <c r="D19" s="48" t="s">
        <v>126</v>
      </c>
      <c r="E19" s="264">
        <v>0.08819444444444445</v>
      </c>
      <c r="F19" s="51"/>
      <c r="G19" s="352">
        <v>85</v>
      </c>
      <c r="H19" s="48">
        <v>100</v>
      </c>
      <c r="I19" s="48" t="s">
        <v>180</v>
      </c>
      <c r="J19" s="48" t="s">
        <v>45</v>
      </c>
      <c r="K19" s="264">
        <v>0.10052083333333334</v>
      </c>
    </row>
    <row r="20" spans="1:11" s="40" customFormat="1" ht="8.25">
      <c r="A20" s="140">
        <v>13</v>
      </c>
      <c r="B20" s="69">
        <v>13</v>
      </c>
      <c r="C20" s="48" t="s">
        <v>80</v>
      </c>
      <c r="D20" s="48" t="s">
        <v>118</v>
      </c>
      <c r="E20" s="264">
        <v>0.08819444444444445</v>
      </c>
      <c r="F20" s="51"/>
      <c r="G20" s="353">
        <v>86</v>
      </c>
      <c r="H20" s="48">
        <v>15</v>
      </c>
      <c r="I20" s="48" t="s">
        <v>82</v>
      </c>
      <c r="J20" s="48" t="s">
        <v>118</v>
      </c>
      <c r="K20" s="264">
        <v>0.10052083333333334</v>
      </c>
    </row>
    <row r="21" spans="1:11" s="40" customFormat="1" ht="8.25">
      <c r="A21" s="140">
        <v>14</v>
      </c>
      <c r="B21" s="69">
        <v>130</v>
      </c>
      <c r="C21" s="48" t="s">
        <v>200</v>
      </c>
      <c r="D21" s="48" t="s">
        <v>117</v>
      </c>
      <c r="E21" s="264">
        <v>0.08819444444444445</v>
      </c>
      <c r="F21" s="51"/>
      <c r="G21" s="352">
        <v>87</v>
      </c>
      <c r="H21" s="48">
        <v>23</v>
      </c>
      <c r="I21" s="48" t="s">
        <v>69</v>
      </c>
      <c r="J21" s="48" t="s">
        <v>68</v>
      </c>
      <c r="K21" s="264">
        <v>0.10052083333333334</v>
      </c>
    </row>
    <row r="22" spans="1:11" s="40" customFormat="1" ht="8.25">
      <c r="A22" s="140">
        <v>15</v>
      </c>
      <c r="B22" s="69">
        <v>55</v>
      </c>
      <c r="C22" s="48" t="s">
        <v>156</v>
      </c>
      <c r="D22" s="48" t="s">
        <v>123</v>
      </c>
      <c r="E22" s="264">
        <v>0.08819444444444445</v>
      </c>
      <c r="F22" s="51"/>
      <c r="G22" s="352">
        <v>88</v>
      </c>
      <c r="H22" s="48">
        <v>19</v>
      </c>
      <c r="I22" s="48" t="s">
        <v>67</v>
      </c>
      <c r="J22" s="48" t="s">
        <v>68</v>
      </c>
      <c r="K22" s="264">
        <v>0.10052083333333334</v>
      </c>
    </row>
    <row r="23" spans="1:11" s="40" customFormat="1" ht="8.25">
      <c r="A23" s="140">
        <v>16</v>
      </c>
      <c r="B23" s="69">
        <v>9</v>
      </c>
      <c r="C23" s="48" t="s">
        <v>134</v>
      </c>
      <c r="D23" s="48" t="s">
        <v>117</v>
      </c>
      <c r="E23" s="264">
        <v>0.08819444444444445</v>
      </c>
      <c r="F23" s="51"/>
      <c r="G23" s="353">
        <v>89</v>
      </c>
      <c r="H23" s="48">
        <v>227</v>
      </c>
      <c r="I23" s="48" t="s">
        <v>220</v>
      </c>
      <c r="J23" s="48" t="s">
        <v>125</v>
      </c>
      <c r="K23" s="264">
        <v>0.10052083333333334</v>
      </c>
    </row>
    <row r="24" spans="1:11" s="40" customFormat="1" ht="8.25">
      <c r="A24" s="140">
        <v>17</v>
      </c>
      <c r="B24" s="69">
        <v>16</v>
      </c>
      <c r="C24" s="48" t="s">
        <v>83</v>
      </c>
      <c r="D24" s="48" t="s">
        <v>118</v>
      </c>
      <c r="E24" s="264">
        <v>0.08819444444444445</v>
      </c>
      <c r="F24" s="51"/>
      <c r="G24" s="352">
        <v>90</v>
      </c>
      <c r="H24" s="48">
        <v>108</v>
      </c>
      <c r="I24" s="48" t="s">
        <v>93</v>
      </c>
      <c r="J24" s="48" t="s">
        <v>64</v>
      </c>
      <c r="K24" s="264">
        <v>0.10060185185185185</v>
      </c>
    </row>
    <row r="25" spans="1:11" s="40" customFormat="1" ht="8.25">
      <c r="A25" s="140">
        <v>18</v>
      </c>
      <c r="B25" s="69">
        <v>34</v>
      </c>
      <c r="C25" s="48" t="s">
        <v>146</v>
      </c>
      <c r="D25" s="48" t="s">
        <v>121</v>
      </c>
      <c r="E25" s="264">
        <v>0.08819444444444445</v>
      </c>
      <c r="F25" s="51"/>
      <c r="G25" s="352">
        <v>91</v>
      </c>
      <c r="H25" s="48">
        <v>42</v>
      </c>
      <c r="I25" s="48" t="s">
        <v>88</v>
      </c>
      <c r="J25" s="48" t="s">
        <v>64</v>
      </c>
      <c r="K25" s="264">
        <v>0.1006712962962963</v>
      </c>
    </row>
    <row r="26" spans="1:11" s="40" customFormat="1" ht="8.25">
      <c r="A26" s="140">
        <v>19</v>
      </c>
      <c r="B26" s="69">
        <v>43</v>
      </c>
      <c r="C26" s="48" t="s">
        <v>152</v>
      </c>
      <c r="D26" s="48" t="s">
        <v>64</v>
      </c>
      <c r="E26" s="264">
        <v>0.08819444444444445</v>
      </c>
      <c r="F26" s="51"/>
      <c r="G26" s="353">
        <v>92</v>
      </c>
      <c r="H26" s="48">
        <v>209</v>
      </c>
      <c r="I26" s="48" t="s">
        <v>210</v>
      </c>
      <c r="J26" s="48" t="s">
        <v>124</v>
      </c>
      <c r="K26" s="264">
        <v>0.10237268518518518</v>
      </c>
    </row>
    <row r="27" spans="1:11" s="40" customFormat="1" ht="8.25">
      <c r="A27" s="140">
        <v>20</v>
      </c>
      <c r="B27" s="69">
        <v>6</v>
      </c>
      <c r="C27" s="48" t="s">
        <v>131</v>
      </c>
      <c r="D27" s="48" t="s">
        <v>117</v>
      </c>
      <c r="E27" s="264">
        <v>0.08819444444444445</v>
      </c>
      <c r="F27" s="51"/>
      <c r="G27" s="352">
        <v>93</v>
      </c>
      <c r="H27" s="48">
        <v>45</v>
      </c>
      <c r="I27" s="48" t="s">
        <v>58</v>
      </c>
      <c r="J27" s="48" t="s">
        <v>53</v>
      </c>
      <c r="K27" s="264">
        <v>0.10237268518518518</v>
      </c>
    </row>
    <row r="28" spans="1:11" s="40" customFormat="1" ht="8.25">
      <c r="A28" s="140">
        <v>21</v>
      </c>
      <c r="B28" s="69">
        <v>40</v>
      </c>
      <c r="C28" s="48" t="s">
        <v>44</v>
      </c>
      <c r="D28" s="48" t="s">
        <v>64</v>
      </c>
      <c r="E28" s="264">
        <v>0.08819444444444445</v>
      </c>
      <c r="F28" s="51"/>
      <c r="G28" s="352">
        <v>94</v>
      </c>
      <c r="H28" s="48">
        <v>118</v>
      </c>
      <c r="I28" s="48" t="s">
        <v>190</v>
      </c>
      <c r="J28" s="48" t="s">
        <v>71</v>
      </c>
      <c r="K28" s="264">
        <v>0.1025462962962963</v>
      </c>
    </row>
    <row r="29" spans="1:11" s="40" customFormat="1" ht="8.25">
      <c r="A29" s="140">
        <v>22</v>
      </c>
      <c r="B29" s="69">
        <v>39</v>
      </c>
      <c r="C29" s="48" t="s">
        <v>151</v>
      </c>
      <c r="D29" s="48" t="s">
        <v>48</v>
      </c>
      <c r="E29" s="264">
        <v>0.08819444444444445</v>
      </c>
      <c r="F29" s="51"/>
      <c r="G29" s="353">
        <v>95</v>
      </c>
      <c r="H29" s="48">
        <v>202</v>
      </c>
      <c r="I29" s="48" t="s">
        <v>202</v>
      </c>
      <c r="J29" s="48" t="s">
        <v>203</v>
      </c>
      <c r="K29" s="264">
        <v>0.10337962962962964</v>
      </c>
    </row>
    <row r="30" spans="1:11" s="40" customFormat="1" ht="8.25">
      <c r="A30" s="140">
        <v>23</v>
      </c>
      <c r="B30" s="69">
        <v>117</v>
      </c>
      <c r="C30" s="48" t="s">
        <v>101</v>
      </c>
      <c r="D30" s="48" t="s">
        <v>71</v>
      </c>
      <c r="E30" s="264">
        <v>0.08819444444444445</v>
      </c>
      <c r="F30" s="51"/>
      <c r="G30" s="352">
        <v>96</v>
      </c>
      <c r="H30" s="48">
        <v>114</v>
      </c>
      <c r="I30" s="48" t="s">
        <v>85</v>
      </c>
      <c r="J30" s="48" t="s">
        <v>115</v>
      </c>
      <c r="K30" s="264">
        <v>0.10351851851851852</v>
      </c>
    </row>
    <row r="31" spans="1:11" s="40" customFormat="1" ht="8.25">
      <c r="A31" s="140">
        <v>24</v>
      </c>
      <c r="B31" s="69">
        <v>109</v>
      </c>
      <c r="C31" s="48" t="s">
        <v>184</v>
      </c>
      <c r="D31" s="48" t="s">
        <v>64</v>
      </c>
      <c r="E31" s="264">
        <v>0.08819444444444445</v>
      </c>
      <c r="F31" s="51"/>
      <c r="G31" s="352">
        <v>97</v>
      </c>
      <c r="H31" s="48">
        <v>4</v>
      </c>
      <c r="I31" s="48" t="s">
        <v>56</v>
      </c>
      <c r="J31" s="48" t="s">
        <v>45</v>
      </c>
      <c r="K31" s="264">
        <v>0.10351851851851852</v>
      </c>
    </row>
    <row r="32" spans="1:11" s="40" customFormat="1" ht="8.25">
      <c r="A32" s="140">
        <v>25</v>
      </c>
      <c r="B32" s="69">
        <v>102</v>
      </c>
      <c r="C32" s="48" t="s">
        <v>95</v>
      </c>
      <c r="D32" s="48" t="s">
        <v>90</v>
      </c>
      <c r="E32" s="264">
        <v>0.08819444444444445</v>
      </c>
      <c r="F32" s="51"/>
      <c r="G32" s="353">
        <v>98</v>
      </c>
      <c r="H32" s="48">
        <v>3</v>
      </c>
      <c r="I32" s="48" t="s">
        <v>65</v>
      </c>
      <c r="J32" s="48" t="s">
        <v>45</v>
      </c>
      <c r="K32" s="264">
        <v>0.10351851851851852</v>
      </c>
    </row>
    <row r="33" spans="1:11" s="40" customFormat="1" ht="8.25">
      <c r="A33" s="140">
        <v>26</v>
      </c>
      <c r="B33" s="69">
        <v>24</v>
      </c>
      <c r="C33" s="48" t="s">
        <v>66</v>
      </c>
      <c r="D33" s="48" t="s">
        <v>68</v>
      </c>
      <c r="E33" s="264">
        <v>0.08819444444444445</v>
      </c>
      <c r="F33" s="51"/>
      <c r="G33" s="352">
        <v>99</v>
      </c>
      <c r="H33" s="48">
        <v>125</v>
      </c>
      <c r="I33" s="48" t="s">
        <v>196</v>
      </c>
      <c r="J33" s="48" t="s">
        <v>75</v>
      </c>
      <c r="K33" s="264">
        <v>0.10539351851851853</v>
      </c>
    </row>
    <row r="34" spans="1:11" s="40" customFormat="1" ht="8.25">
      <c r="A34" s="140">
        <v>27</v>
      </c>
      <c r="B34" s="69">
        <v>8</v>
      </c>
      <c r="C34" s="48" t="s">
        <v>133</v>
      </c>
      <c r="D34" s="48" t="s">
        <v>117</v>
      </c>
      <c r="E34" s="264">
        <v>0.08819444444444445</v>
      </c>
      <c r="F34" s="51"/>
      <c r="G34" s="352">
        <v>100</v>
      </c>
      <c r="H34" s="48">
        <v>101</v>
      </c>
      <c r="I34" s="48" t="s">
        <v>181</v>
      </c>
      <c r="J34" s="48" t="s">
        <v>262</v>
      </c>
      <c r="K34" s="264">
        <v>0.10818287037037037</v>
      </c>
    </row>
    <row r="35" spans="1:11" s="40" customFormat="1" ht="8.25">
      <c r="A35" s="140">
        <v>28</v>
      </c>
      <c r="B35" s="69">
        <v>32</v>
      </c>
      <c r="C35" s="48" t="s">
        <v>91</v>
      </c>
      <c r="D35" s="48" t="s">
        <v>121</v>
      </c>
      <c r="E35" s="264">
        <v>0.08819444444444445</v>
      </c>
      <c r="F35" s="51"/>
      <c r="G35" s="353">
        <v>101</v>
      </c>
      <c r="H35" s="48">
        <v>14</v>
      </c>
      <c r="I35" s="48" t="s">
        <v>81</v>
      </c>
      <c r="J35" s="48" t="s">
        <v>118</v>
      </c>
      <c r="K35" s="264">
        <v>0.10818287037037037</v>
      </c>
    </row>
    <row r="36" spans="1:11" s="40" customFormat="1" ht="8.25">
      <c r="A36" s="140">
        <v>29</v>
      </c>
      <c r="B36" s="69">
        <v>121</v>
      </c>
      <c r="C36" s="48" t="s">
        <v>193</v>
      </c>
      <c r="D36" s="48" t="s">
        <v>51</v>
      </c>
      <c r="E36" s="264">
        <v>0.08819444444444445</v>
      </c>
      <c r="F36" s="51"/>
      <c r="G36" s="352">
        <v>102</v>
      </c>
      <c r="H36" s="48">
        <v>226</v>
      </c>
      <c r="I36" s="48" t="s">
        <v>219</v>
      </c>
      <c r="J36" s="48" t="s">
        <v>125</v>
      </c>
      <c r="K36" s="264">
        <v>0.10835648148148147</v>
      </c>
    </row>
    <row r="37" spans="1:11" s="40" customFormat="1" ht="8.25">
      <c r="A37" s="140">
        <v>30</v>
      </c>
      <c r="B37" s="69">
        <v>25</v>
      </c>
      <c r="C37" s="48" t="s">
        <v>94</v>
      </c>
      <c r="D37" s="48" t="s">
        <v>71</v>
      </c>
      <c r="E37" s="264">
        <v>0.08819444444444445</v>
      </c>
      <c r="F37" s="51"/>
      <c r="G37" s="352">
        <v>103</v>
      </c>
      <c r="H37" s="48">
        <v>222</v>
      </c>
      <c r="I37" s="48" t="s">
        <v>224</v>
      </c>
      <c r="J37" s="48" t="s">
        <v>115</v>
      </c>
      <c r="K37" s="264">
        <v>0.10835648148148147</v>
      </c>
    </row>
    <row r="38" spans="1:11" s="40" customFormat="1" ht="8.25">
      <c r="A38" s="140">
        <v>31</v>
      </c>
      <c r="B38" s="69">
        <v>41</v>
      </c>
      <c r="C38" s="48" t="s">
        <v>104</v>
      </c>
      <c r="D38" s="48" t="s">
        <v>64</v>
      </c>
      <c r="E38" s="264">
        <v>0.08819444444444445</v>
      </c>
      <c r="F38" s="51"/>
      <c r="G38" s="353">
        <v>104</v>
      </c>
      <c r="H38" s="48">
        <v>5</v>
      </c>
      <c r="I38" s="48" t="s">
        <v>130</v>
      </c>
      <c r="J38" s="48" t="s">
        <v>45</v>
      </c>
      <c r="K38" s="264">
        <v>0.10858796296296297</v>
      </c>
    </row>
    <row r="39" spans="1:11" s="40" customFormat="1" ht="8.25">
      <c r="A39" s="140">
        <v>32</v>
      </c>
      <c r="B39" s="69">
        <v>76</v>
      </c>
      <c r="C39" s="48" t="s">
        <v>171</v>
      </c>
      <c r="D39" s="48" t="s">
        <v>172</v>
      </c>
      <c r="E39" s="264">
        <v>0.08819444444444445</v>
      </c>
      <c r="F39" s="51"/>
      <c r="G39" s="352">
        <v>105</v>
      </c>
      <c r="H39" s="47" t="s">
        <v>7</v>
      </c>
      <c r="I39" s="48" t="s">
        <v>7</v>
      </c>
      <c r="J39" s="48" t="s">
        <v>7</v>
      </c>
      <c r="K39" s="68" t="s">
        <v>7</v>
      </c>
    </row>
    <row r="40" spans="1:11" s="40" customFormat="1" ht="8.25">
      <c r="A40" s="140">
        <v>33</v>
      </c>
      <c r="B40" s="69">
        <v>215</v>
      </c>
      <c r="C40" s="48" t="s">
        <v>215</v>
      </c>
      <c r="D40" s="48" t="s">
        <v>64</v>
      </c>
      <c r="E40" s="264">
        <v>0.08819444444444445</v>
      </c>
      <c r="F40" s="51"/>
      <c r="G40" s="352">
        <v>106</v>
      </c>
      <c r="H40" s="47" t="s">
        <v>7</v>
      </c>
      <c r="I40" s="48" t="s">
        <v>7</v>
      </c>
      <c r="J40" s="48" t="s">
        <v>7</v>
      </c>
      <c r="K40" s="68" t="s">
        <v>7</v>
      </c>
    </row>
    <row r="41" spans="1:11" s="40" customFormat="1" ht="8.25">
      <c r="A41" s="140">
        <v>34</v>
      </c>
      <c r="B41" s="69">
        <v>105</v>
      </c>
      <c r="C41" s="48" t="s">
        <v>183</v>
      </c>
      <c r="D41" s="48" t="s">
        <v>43</v>
      </c>
      <c r="E41" s="264">
        <v>0.08819444444444445</v>
      </c>
      <c r="F41" s="51"/>
      <c r="G41" s="353">
        <v>107</v>
      </c>
      <c r="H41" s="47" t="s">
        <v>7</v>
      </c>
      <c r="I41" s="48" t="s">
        <v>7</v>
      </c>
      <c r="J41" s="48" t="s">
        <v>7</v>
      </c>
      <c r="K41" s="68" t="s">
        <v>7</v>
      </c>
    </row>
    <row r="42" spans="1:11" s="40" customFormat="1" ht="8.25">
      <c r="A42" s="140">
        <v>35</v>
      </c>
      <c r="B42" s="69">
        <v>232</v>
      </c>
      <c r="C42" s="48" t="s">
        <v>229</v>
      </c>
      <c r="D42" s="48" t="s">
        <v>43</v>
      </c>
      <c r="E42" s="264">
        <v>0.08819444444444445</v>
      </c>
      <c r="F42" s="51"/>
      <c r="G42" s="352">
        <v>108</v>
      </c>
      <c r="H42" s="47" t="s">
        <v>7</v>
      </c>
      <c r="I42" s="48" t="s">
        <v>7</v>
      </c>
      <c r="J42" s="48" t="s">
        <v>7</v>
      </c>
      <c r="K42" s="68" t="s">
        <v>7</v>
      </c>
    </row>
    <row r="43" spans="1:11" s="40" customFormat="1" ht="8.25">
      <c r="A43" s="140">
        <v>36</v>
      </c>
      <c r="B43" s="69">
        <v>67</v>
      </c>
      <c r="C43" s="48" t="s">
        <v>59</v>
      </c>
      <c r="D43" s="48" t="s">
        <v>55</v>
      </c>
      <c r="E43" s="264">
        <v>0.08819444444444445</v>
      </c>
      <c r="F43" s="51"/>
      <c r="G43" s="352">
        <v>109</v>
      </c>
      <c r="H43" s="47" t="s">
        <v>7</v>
      </c>
      <c r="I43" s="48" t="s">
        <v>7</v>
      </c>
      <c r="J43" s="48" t="s">
        <v>7</v>
      </c>
      <c r="K43" s="68" t="s">
        <v>7</v>
      </c>
    </row>
    <row r="44" spans="1:11" s="40" customFormat="1" ht="8.25">
      <c r="A44" s="140">
        <v>37</v>
      </c>
      <c r="B44" s="69">
        <v>79</v>
      </c>
      <c r="C44" s="48" t="s">
        <v>176</v>
      </c>
      <c r="D44" s="48" t="s">
        <v>177</v>
      </c>
      <c r="E44" s="264">
        <v>0.08819444444444445</v>
      </c>
      <c r="F44" s="51"/>
      <c r="G44" s="353">
        <v>110</v>
      </c>
      <c r="H44" s="47" t="s">
        <v>7</v>
      </c>
      <c r="I44" s="48" t="s">
        <v>7</v>
      </c>
      <c r="J44" s="48" t="s">
        <v>7</v>
      </c>
      <c r="K44" s="68" t="s">
        <v>7</v>
      </c>
    </row>
    <row r="45" spans="1:11" s="40" customFormat="1" ht="8.25">
      <c r="A45" s="140">
        <v>38</v>
      </c>
      <c r="B45" s="69">
        <v>74</v>
      </c>
      <c r="C45" s="48" t="s">
        <v>89</v>
      </c>
      <c r="D45" s="48" t="s">
        <v>90</v>
      </c>
      <c r="E45" s="264">
        <v>0.08819444444444445</v>
      </c>
      <c r="F45" s="51"/>
      <c r="G45" s="352">
        <v>111</v>
      </c>
      <c r="H45" s="47" t="s">
        <v>7</v>
      </c>
      <c r="I45" s="48" t="s">
        <v>7</v>
      </c>
      <c r="J45" s="48" t="s">
        <v>7</v>
      </c>
      <c r="K45" s="68" t="s">
        <v>7</v>
      </c>
    </row>
    <row r="46" spans="1:11" s="40" customFormat="1" ht="8.25">
      <c r="A46" s="140">
        <v>39</v>
      </c>
      <c r="B46" s="69">
        <v>12</v>
      </c>
      <c r="C46" s="48" t="s">
        <v>137</v>
      </c>
      <c r="D46" s="48" t="s">
        <v>117</v>
      </c>
      <c r="E46" s="264">
        <v>0.08819444444444445</v>
      </c>
      <c r="F46" s="51"/>
      <c r="G46" s="352">
        <v>112</v>
      </c>
      <c r="H46" s="47" t="s">
        <v>7</v>
      </c>
      <c r="I46" s="48" t="s">
        <v>7</v>
      </c>
      <c r="J46" s="48" t="s">
        <v>7</v>
      </c>
      <c r="K46" s="68" t="s">
        <v>7</v>
      </c>
    </row>
    <row r="47" spans="1:11" s="40" customFormat="1" ht="8.25">
      <c r="A47" s="140">
        <v>40</v>
      </c>
      <c r="B47" s="69">
        <v>110</v>
      </c>
      <c r="C47" s="48" t="s">
        <v>185</v>
      </c>
      <c r="D47" s="48" t="s">
        <v>64</v>
      </c>
      <c r="E47" s="264">
        <v>0.08819444444444445</v>
      </c>
      <c r="F47" s="51"/>
      <c r="G47" s="353">
        <v>113</v>
      </c>
      <c r="H47" s="47" t="s">
        <v>7</v>
      </c>
      <c r="I47" s="48" t="s">
        <v>7</v>
      </c>
      <c r="J47" s="48" t="s">
        <v>7</v>
      </c>
      <c r="K47" s="68" t="s">
        <v>7</v>
      </c>
    </row>
    <row r="48" spans="1:11" s="40" customFormat="1" ht="8.25">
      <c r="A48" s="140">
        <v>41</v>
      </c>
      <c r="B48" s="69">
        <v>110</v>
      </c>
      <c r="C48" s="48" t="s">
        <v>185</v>
      </c>
      <c r="D48" s="48" t="s">
        <v>64</v>
      </c>
      <c r="E48" s="264">
        <v>0.08819444444444445</v>
      </c>
      <c r="F48" s="51"/>
      <c r="G48" s="352">
        <v>114</v>
      </c>
      <c r="H48" s="47" t="s">
        <v>7</v>
      </c>
      <c r="I48" s="48" t="s">
        <v>7</v>
      </c>
      <c r="J48" s="48" t="s">
        <v>7</v>
      </c>
      <c r="K48" s="68" t="s">
        <v>7</v>
      </c>
    </row>
    <row r="49" spans="1:11" s="40" customFormat="1" ht="8.25">
      <c r="A49" s="140">
        <v>42</v>
      </c>
      <c r="B49" s="69">
        <v>37</v>
      </c>
      <c r="C49" s="48" t="s">
        <v>149</v>
      </c>
      <c r="D49" s="48" t="s">
        <v>48</v>
      </c>
      <c r="E49" s="264">
        <v>0.08819444444444445</v>
      </c>
      <c r="F49" s="51"/>
      <c r="G49" s="352">
        <v>115</v>
      </c>
      <c r="H49" s="47" t="s">
        <v>7</v>
      </c>
      <c r="I49" s="48" t="s">
        <v>7</v>
      </c>
      <c r="J49" s="48" t="s">
        <v>7</v>
      </c>
      <c r="K49" s="68" t="s">
        <v>7</v>
      </c>
    </row>
    <row r="50" spans="1:11" s="40" customFormat="1" ht="8.25">
      <c r="A50" s="140">
        <v>43</v>
      </c>
      <c r="B50" s="69">
        <v>26</v>
      </c>
      <c r="C50" s="48" t="s">
        <v>73</v>
      </c>
      <c r="D50" s="48" t="s">
        <v>71</v>
      </c>
      <c r="E50" s="264">
        <v>0.08819444444444445</v>
      </c>
      <c r="F50" s="51"/>
      <c r="G50" s="353">
        <v>116</v>
      </c>
      <c r="H50" s="47" t="s">
        <v>7</v>
      </c>
      <c r="I50" s="48" t="s">
        <v>7</v>
      </c>
      <c r="J50" s="48" t="s">
        <v>7</v>
      </c>
      <c r="K50" s="68" t="s">
        <v>7</v>
      </c>
    </row>
    <row r="51" spans="1:11" s="40" customFormat="1" ht="8.25">
      <c r="A51" s="140">
        <v>44</v>
      </c>
      <c r="B51" s="69">
        <v>50</v>
      </c>
      <c r="C51" s="48" t="s">
        <v>52</v>
      </c>
      <c r="D51" s="48" t="s">
        <v>43</v>
      </c>
      <c r="E51" s="264">
        <v>0.08819444444444445</v>
      </c>
      <c r="F51" s="51"/>
      <c r="G51" s="352">
        <v>117</v>
      </c>
      <c r="H51" s="47" t="s">
        <v>7</v>
      </c>
      <c r="I51" s="48" t="s">
        <v>7</v>
      </c>
      <c r="J51" s="48" t="s">
        <v>7</v>
      </c>
      <c r="K51" s="68" t="s">
        <v>7</v>
      </c>
    </row>
    <row r="52" spans="1:11" s="40" customFormat="1" ht="8.25">
      <c r="A52" s="140">
        <v>45</v>
      </c>
      <c r="B52" s="69">
        <v>21</v>
      </c>
      <c r="C52" s="48" t="s">
        <v>141</v>
      </c>
      <c r="D52" s="48" t="s">
        <v>68</v>
      </c>
      <c r="E52" s="264">
        <v>0.08819444444444445</v>
      </c>
      <c r="F52" s="51"/>
      <c r="G52" s="352">
        <v>118</v>
      </c>
      <c r="H52" s="47" t="s">
        <v>7</v>
      </c>
      <c r="I52" s="48" t="s">
        <v>7</v>
      </c>
      <c r="J52" s="48" t="s">
        <v>7</v>
      </c>
      <c r="K52" s="68" t="s">
        <v>7</v>
      </c>
    </row>
    <row r="53" spans="1:11" s="40" customFormat="1" ht="8.25">
      <c r="A53" s="140">
        <v>46</v>
      </c>
      <c r="B53" s="69">
        <v>47</v>
      </c>
      <c r="C53" s="48" t="s">
        <v>153</v>
      </c>
      <c r="D53" s="48" t="s">
        <v>53</v>
      </c>
      <c r="E53" s="264">
        <v>0.08831018518518519</v>
      </c>
      <c r="F53" s="51"/>
      <c r="G53" s="353">
        <v>119</v>
      </c>
      <c r="H53" s="47" t="s">
        <v>7</v>
      </c>
      <c r="I53" s="48" t="s">
        <v>7</v>
      </c>
      <c r="J53" s="48" t="s">
        <v>7</v>
      </c>
      <c r="K53" s="68" t="s">
        <v>7</v>
      </c>
    </row>
    <row r="54" spans="1:11" s="40" customFormat="1" ht="8.25">
      <c r="A54" s="140">
        <v>47</v>
      </c>
      <c r="B54" s="69">
        <v>70</v>
      </c>
      <c r="C54" s="48" t="s">
        <v>76</v>
      </c>
      <c r="D54" s="48" t="s">
        <v>77</v>
      </c>
      <c r="E54" s="264">
        <v>0.08822916666666668</v>
      </c>
      <c r="F54" s="51"/>
      <c r="G54" s="352">
        <v>120</v>
      </c>
      <c r="H54" s="47" t="s">
        <v>7</v>
      </c>
      <c r="I54" s="48" t="s">
        <v>7</v>
      </c>
      <c r="J54" s="48" t="s">
        <v>7</v>
      </c>
      <c r="K54" s="68" t="s">
        <v>7</v>
      </c>
    </row>
    <row r="55" spans="1:11" s="40" customFormat="1" ht="8.25">
      <c r="A55" s="140">
        <v>48</v>
      </c>
      <c r="B55" s="69">
        <v>122</v>
      </c>
      <c r="C55" s="48" t="s">
        <v>194</v>
      </c>
      <c r="D55" s="48" t="s">
        <v>119</v>
      </c>
      <c r="E55" s="264">
        <v>0.08822916666666668</v>
      </c>
      <c r="F55" s="51"/>
      <c r="G55" s="352">
        <v>121</v>
      </c>
      <c r="H55" s="47" t="s">
        <v>7</v>
      </c>
      <c r="I55" s="48" t="s">
        <v>7</v>
      </c>
      <c r="J55" s="48" t="s">
        <v>7</v>
      </c>
      <c r="K55" s="68" t="s">
        <v>7</v>
      </c>
    </row>
    <row r="56" spans="1:11" s="40" customFormat="1" ht="8.25">
      <c r="A56" s="140">
        <v>49</v>
      </c>
      <c r="B56" s="69">
        <v>27</v>
      </c>
      <c r="C56" s="48" t="s">
        <v>143</v>
      </c>
      <c r="D56" s="48" t="s">
        <v>71</v>
      </c>
      <c r="E56" s="264">
        <v>0.08825231481481481</v>
      </c>
      <c r="F56" s="51"/>
      <c r="G56" s="353">
        <v>122</v>
      </c>
      <c r="H56" s="47" t="s">
        <v>7</v>
      </c>
      <c r="I56" s="48" t="s">
        <v>7</v>
      </c>
      <c r="J56" s="48" t="s">
        <v>7</v>
      </c>
      <c r="K56" s="68" t="s">
        <v>7</v>
      </c>
    </row>
    <row r="57" spans="1:11" s="40" customFormat="1" ht="8.25">
      <c r="A57" s="140">
        <v>50</v>
      </c>
      <c r="B57" s="69">
        <v>112</v>
      </c>
      <c r="C57" s="48" t="s">
        <v>186</v>
      </c>
      <c r="D57" s="48" t="s">
        <v>118</v>
      </c>
      <c r="E57" s="264">
        <v>0.08825231481481481</v>
      </c>
      <c r="F57" s="51"/>
      <c r="G57" s="352">
        <v>123</v>
      </c>
      <c r="H57" s="47" t="s">
        <v>7</v>
      </c>
      <c r="I57" s="48" t="s">
        <v>7</v>
      </c>
      <c r="J57" s="48" t="s">
        <v>7</v>
      </c>
      <c r="K57" s="68" t="s">
        <v>7</v>
      </c>
    </row>
    <row r="58" spans="1:11" s="40" customFormat="1" ht="8.25">
      <c r="A58" s="140">
        <v>51</v>
      </c>
      <c r="B58" s="69">
        <v>48</v>
      </c>
      <c r="C58" s="48" t="s">
        <v>84</v>
      </c>
      <c r="D58" s="48" t="s">
        <v>43</v>
      </c>
      <c r="E58" s="264">
        <v>0.08865740740740741</v>
      </c>
      <c r="F58" s="51"/>
      <c r="G58" s="352">
        <v>124</v>
      </c>
      <c r="H58" s="47" t="s">
        <v>7</v>
      </c>
      <c r="I58" s="48" t="s">
        <v>7</v>
      </c>
      <c r="J58" s="48" t="s">
        <v>7</v>
      </c>
      <c r="K58" s="68" t="s">
        <v>7</v>
      </c>
    </row>
    <row r="59" spans="1:11" s="40" customFormat="1" ht="8.25">
      <c r="A59" s="140">
        <v>52</v>
      </c>
      <c r="B59" s="69">
        <v>56</v>
      </c>
      <c r="C59" s="48" t="s">
        <v>157</v>
      </c>
      <c r="D59" s="48" t="s">
        <v>123</v>
      </c>
      <c r="E59" s="264">
        <v>0.08865740740740741</v>
      </c>
      <c r="F59" s="51"/>
      <c r="G59" s="353">
        <v>125</v>
      </c>
      <c r="H59" s="47" t="s">
        <v>7</v>
      </c>
      <c r="I59" s="48" t="s">
        <v>7</v>
      </c>
      <c r="J59" s="48" t="s">
        <v>7</v>
      </c>
      <c r="K59" s="68" t="s">
        <v>7</v>
      </c>
    </row>
    <row r="60" spans="1:11" s="40" customFormat="1" ht="8.25">
      <c r="A60" s="140">
        <v>53</v>
      </c>
      <c r="B60" s="69">
        <v>104</v>
      </c>
      <c r="C60" s="48" t="s">
        <v>50</v>
      </c>
      <c r="D60" s="48" t="s">
        <v>43</v>
      </c>
      <c r="E60" s="264">
        <v>0.08898148148148148</v>
      </c>
      <c r="F60" s="51"/>
      <c r="G60" s="352">
        <v>126</v>
      </c>
      <c r="H60" s="47" t="s">
        <v>7</v>
      </c>
      <c r="I60" s="48" t="s">
        <v>7</v>
      </c>
      <c r="J60" s="48" t="s">
        <v>7</v>
      </c>
      <c r="K60" s="68" t="s">
        <v>7</v>
      </c>
    </row>
    <row r="61" spans="1:11" s="40" customFormat="1" ht="8.25">
      <c r="A61" s="140">
        <v>54</v>
      </c>
      <c r="B61" s="69">
        <v>214</v>
      </c>
      <c r="C61" s="48" t="s">
        <v>214</v>
      </c>
      <c r="D61" s="48" t="s">
        <v>64</v>
      </c>
      <c r="E61" s="264">
        <v>0.08903935185185186</v>
      </c>
      <c r="F61" s="51"/>
      <c r="G61" s="352">
        <v>127</v>
      </c>
      <c r="H61" s="47" t="s">
        <v>7</v>
      </c>
      <c r="I61" s="48" t="s">
        <v>7</v>
      </c>
      <c r="J61" s="48" t="s">
        <v>7</v>
      </c>
      <c r="K61" s="68" t="s">
        <v>7</v>
      </c>
    </row>
    <row r="62" spans="1:11" s="40" customFormat="1" ht="8.25">
      <c r="A62" s="140">
        <v>55</v>
      </c>
      <c r="B62" s="69">
        <v>17</v>
      </c>
      <c r="C62" s="48" t="s">
        <v>138</v>
      </c>
      <c r="D62" s="48" t="s">
        <v>118</v>
      </c>
      <c r="E62" s="264">
        <v>0.08903935185185186</v>
      </c>
      <c r="F62" s="51"/>
      <c r="G62" s="353">
        <v>128</v>
      </c>
      <c r="H62" s="47" t="s">
        <v>7</v>
      </c>
      <c r="I62" s="48" t="s">
        <v>7</v>
      </c>
      <c r="J62" s="48" t="s">
        <v>7</v>
      </c>
      <c r="K62" s="68" t="s">
        <v>7</v>
      </c>
    </row>
    <row r="63" spans="1:11" s="40" customFormat="1" ht="8.25">
      <c r="A63" s="140">
        <v>56</v>
      </c>
      <c r="B63" s="69">
        <v>223</v>
      </c>
      <c r="C63" s="48" t="s">
        <v>239</v>
      </c>
      <c r="D63" s="48" t="s">
        <v>115</v>
      </c>
      <c r="E63" s="264">
        <v>0.08903935185185186</v>
      </c>
      <c r="F63" s="51"/>
      <c r="G63" s="352">
        <v>129</v>
      </c>
      <c r="H63" s="47" t="s">
        <v>7</v>
      </c>
      <c r="I63" s="48" t="s">
        <v>7</v>
      </c>
      <c r="J63" s="48" t="s">
        <v>7</v>
      </c>
      <c r="K63" s="68" t="s">
        <v>7</v>
      </c>
    </row>
    <row r="64" spans="1:11" s="40" customFormat="1" ht="8.25">
      <c r="A64" s="140">
        <v>57</v>
      </c>
      <c r="B64" s="69">
        <v>131</v>
      </c>
      <c r="C64" s="48" t="s">
        <v>242</v>
      </c>
      <c r="D64" s="48" t="s">
        <v>64</v>
      </c>
      <c r="E64" s="264">
        <v>0.08903935185185186</v>
      </c>
      <c r="F64" s="51"/>
      <c r="G64" s="352">
        <v>130</v>
      </c>
      <c r="H64" s="47" t="s">
        <v>7</v>
      </c>
      <c r="I64" s="48" t="s">
        <v>7</v>
      </c>
      <c r="J64" s="48" t="s">
        <v>7</v>
      </c>
      <c r="K64" s="68" t="s">
        <v>7</v>
      </c>
    </row>
    <row r="65" spans="1:11" s="40" customFormat="1" ht="8.25">
      <c r="A65" s="140">
        <v>58</v>
      </c>
      <c r="B65" s="69">
        <v>64</v>
      </c>
      <c r="C65" s="48" t="s">
        <v>165</v>
      </c>
      <c r="D65" s="48" t="s">
        <v>107</v>
      </c>
      <c r="E65" s="264">
        <v>0.08903935185185186</v>
      </c>
      <c r="F65" s="51"/>
      <c r="G65" s="353">
        <v>131</v>
      </c>
      <c r="H65" s="47" t="s">
        <v>7</v>
      </c>
      <c r="I65" s="48" t="s">
        <v>7</v>
      </c>
      <c r="J65" s="48" t="s">
        <v>7</v>
      </c>
      <c r="K65" s="68" t="s">
        <v>7</v>
      </c>
    </row>
    <row r="66" spans="1:11" s="40" customFormat="1" ht="8.25">
      <c r="A66" s="140">
        <v>59</v>
      </c>
      <c r="B66" s="69">
        <v>234</v>
      </c>
      <c r="C66" s="48" t="s">
        <v>231</v>
      </c>
      <c r="D66" s="48" t="s">
        <v>48</v>
      </c>
      <c r="E66" s="264">
        <v>0.08903935185185186</v>
      </c>
      <c r="F66" s="51"/>
      <c r="G66" s="352">
        <v>132</v>
      </c>
      <c r="H66" s="47" t="s">
        <v>7</v>
      </c>
      <c r="I66" s="48" t="s">
        <v>7</v>
      </c>
      <c r="J66" s="48" t="s">
        <v>7</v>
      </c>
      <c r="K66" s="68" t="s">
        <v>7</v>
      </c>
    </row>
    <row r="67" spans="1:11" s="40" customFormat="1" ht="8.25">
      <c r="A67" s="140">
        <v>60</v>
      </c>
      <c r="B67" s="69">
        <v>203</v>
      </c>
      <c r="C67" s="48" t="s">
        <v>204</v>
      </c>
      <c r="D67" s="48" t="s">
        <v>203</v>
      </c>
      <c r="E67" s="264">
        <v>0.08903935185185186</v>
      </c>
      <c r="F67" s="51"/>
      <c r="G67" s="352">
        <v>133</v>
      </c>
      <c r="H67" s="47" t="s">
        <v>7</v>
      </c>
      <c r="I67" s="48" t="s">
        <v>7</v>
      </c>
      <c r="J67" s="48" t="s">
        <v>7</v>
      </c>
      <c r="K67" s="68" t="s">
        <v>7</v>
      </c>
    </row>
    <row r="68" spans="1:11" ht="11.25">
      <c r="A68" s="140">
        <v>61</v>
      </c>
      <c r="B68" s="69">
        <v>123</v>
      </c>
      <c r="C68" s="48" t="s">
        <v>49</v>
      </c>
      <c r="D68" s="48" t="s">
        <v>53</v>
      </c>
      <c r="E68" s="264">
        <v>0.08903935185185186</v>
      </c>
      <c r="F68" s="51"/>
      <c r="G68" s="353">
        <v>134</v>
      </c>
      <c r="H68" s="48"/>
      <c r="I68" s="48"/>
      <c r="J68" s="48"/>
      <c r="K68" s="68"/>
    </row>
    <row r="69" spans="1:11" ht="11.25">
      <c r="A69" s="140">
        <v>62</v>
      </c>
      <c r="B69" s="69">
        <v>68</v>
      </c>
      <c r="C69" s="48" t="s">
        <v>167</v>
      </c>
      <c r="D69" s="48" t="s">
        <v>120</v>
      </c>
      <c r="E69" s="264">
        <v>0.08903935185185186</v>
      </c>
      <c r="F69" s="51"/>
      <c r="G69" s="352">
        <v>135</v>
      </c>
      <c r="H69" s="48"/>
      <c r="I69" s="48"/>
      <c r="J69" s="48"/>
      <c r="K69" s="68"/>
    </row>
    <row r="70" spans="1:11" ht="11.25">
      <c r="A70" s="140">
        <v>63</v>
      </c>
      <c r="B70" s="69">
        <v>52</v>
      </c>
      <c r="C70" s="48" t="s">
        <v>62</v>
      </c>
      <c r="D70" s="48" t="s">
        <v>51</v>
      </c>
      <c r="E70" s="264">
        <v>0.08903935185185186</v>
      </c>
      <c r="F70" s="51"/>
      <c r="G70" s="352">
        <v>136</v>
      </c>
      <c r="H70" s="36"/>
      <c r="I70" s="36"/>
      <c r="J70" s="36"/>
      <c r="K70" s="265"/>
    </row>
    <row r="71" spans="1:11" ht="11.25">
      <c r="A71" s="140">
        <v>64</v>
      </c>
      <c r="B71" s="69">
        <v>78</v>
      </c>
      <c r="C71" s="48" t="s">
        <v>174</v>
      </c>
      <c r="D71" s="48" t="s">
        <v>175</v>
      </c>
      <c r="E71" s="264">
        <v>0.08903935185185186</v>
      </c>
      <c r="F71" s="51"/>
      <c r="G71" s="353">
        <v>137</v>
      </c>
      <c r="H71" s="36"/>
      <c r="I71" s="36"/>
      <c r="J71" s="36"/>
      <c r="K71" s="265"/>
    </row>
    <row r="72" spans="1:11" ht="11.25">
      <c r="A72" s="140">
        <v>65</v>
      </c>
      <c r="B72" s="69">
        <v>61</v>
      </c>
      <c r="C72" s="48" t="s">
        <v>162</v>
      </c>
      <c r="D72" s="48" t="s">
        <v>126</v>
      </c>
      <c r="E72" s="264">
        <v>0.08903935185185186</v>
      </c>
      <c r="F72" s="51"/>
      <c r="G72" s="352">
        <v>138</v>
      </c>
      <c r="H72" s="36"/>
      <c r="I72" s="36"/>
      <c r="J72" s="36"/>
      <c r="K72" s="265"/>
    </row>
    <row r="73" spans="1:11" ht="11.25">
      <c r="A73" s="140">
        <v>66</v>
      </c>
      <c r="B73" s="69">
        <v>217</v>
      </c>
      <c r="C73" s="48" t="s">
        <v>217</v>
      </c>
      <c r="D73" s="48" t="s">
        <v>64</v>
      </c>
      <c r="E73" s="264">
        <v>0.08903935185185186</v>
      </c>
      <c r="F73" s="51"/>
      <c r="G73" s="352">
        <v>139</v>
      </c>
      <c r="H73" s="36"/>
      <c r="I73" s="36"/>
      <c r="J73" s="36"/>
      <c r="K73" s="265"/>
    </row>
    <row r="74" spans="1:11" ht="11.25">
      <c r="A74" s="140">
        <v>67</v>
      </c>
      <c r="B74" s="69">
        <v>54</v>
      </c>
      <c r="C74" s="48" t="s">
        <v>47</v>
      </c>
      <c r="D74" s="48" t="s">
        <v>123</v>
      </c>
      <c r="E74" s="264">
        <v>0.08903935185185186</v>
      </c>
      <c r="F74" s="51"/>
      <c r="G74" s="353">
        <v>140</v>
      </c>
      <c r="H74" s="36"/>
      <c r="I74" s="36"/>
      <c r="J74" s="36"/>
      <c r="K74" s="265"/>
    </row>
    <row r="75" spans="1:11" ht="11.25">
      <c r="A75" s="140">
        <v>68</v>
      </c>
      <c r="B75" s="69">
        <v>115</v>
      </c>
      <c r="C75" s="48" t="s">
        <v>188</v>
      </c>
      <c r="D75" s="48" t="s">
        <v>55</v>
      </c>
      <c r="E75" s="264">
        <v>0.08903935185185186</v>
      </c>
      <c r="F75" s="51"/>
      <c r="G75" s="352">
        <v>141</v>
      </c>
      <c r="H75" s="36"/>
      <c r="I75" s="36"/>
      <c r="J75" s="36"/>
      <c r="K75" s="265"/>
    </row>
    <row r="76" spans="1:11" ht="11.25">
      <c r="A76" s="140">
        <v>69</v>
      </c>
      <c r="B76" s="69">
        <v>69</v>
      </c>
      <c r="C76" s="48" t="s">
        <v>168</v>
      </c>
      <c r="D76" s="48" t="s">
        <v>120</v>
      </c>
      <c r="E76" s="264">
        <v>0.08903935185185186</v>
      </c>
      <c r="F76" s="51"/>
      <c r="G76" s="352">
        <v>142</v>
      </c>
      <c r="H76" s="36"/>
      <c r="I76" s="36"/>
      <c r="J76" s="36"/>
      <c r="K76" s="265"/>
    </row>
    <row r="77" spans="1:11" ht="11.25">
      <c r="A77" s="140">
        <v>70</v>
      </c>
      <c r="B77" s="69">
        <v>225</v>
      </c>
      <c r="C77" s="48" t="s">
        <v>222</v>
      </c>
      <c r="D77" s="48" t="s">
        <v>68</v>
      </c>
      <c r="E77" s="264">
        <v>0.08903935185185186</v>
      </c>
      <c r="F77" s="51"/>
      <c r="G77" s="353">
        <v>143</v>
      </c>
      <c r="H77" s="36"/>
      <c r="I77" s="36"/>
      <c r="J77" s="36"/>
      <c r="K77" s="265"/>
    </row>
    <row r="78" spans="1:11" ht="11.25">
      <c r="A78" s="140">
        <v>71</v>
      </c>
      <c r="B78" s="69">
        <v>36</v>
      </c>
      <c r="C78" s="48" t="s">
        <v>148</v>
      </c>
      <c r="D78" s="48" t="s">
        <v>48</v>
      </c>
      <c r="E78" s="264">
        <v>0.08903935185185186</v>
      </c>
      <c r="F78" s="51"/>
      <c r="G78" s="352">
        <v>144</v>
      </c>
      <c r="H78" s="36"/>
      <c r="I78" s="36"/>
      <c r="J78" s="36"/>
      <c r="K78" s="265"/>
    </row>
    <row r="79" spans="1:11" ht="11.25">
      <c r="A79" s="140">
        <v>72</v>
      </c>
      <c r="B79" s="69">
        <v>71</v>
      </c>
      <c r="C79" s="48" t="s">
        <v>78</v>
      </c>
      <c r="D79" s="48" t="s">
        <v>77</v>
      </c>
      <c r="E79" s="264">
        <v>0.0890625</v>
      </c>
      <c r="F79" s="51"/>
      <c r="G79" s="352">
        <v>145</v>
      </c>
      <c r="H79" s="36"/>
      <c r="I79" s="36"/>
      <c r="J79" s="36"/>
      <c r="K79" s="265"/>
    </row>
    <row r="80" spans="1:11" ht="11.25">
      <c r="A80" s="141">
        <v>73</v>
      </c>
      <c r="B80" s="349">
        <v>107</v>
      </c>
      <c r="C80" s="189" t="s">
        <v>100</v>
      </c>
      <c r="D80" s="189" t="s">
        <v>43</v>
      </c>
      <c r="E80" s="350">
        <v>0.08907407407407408</v>
      </c>
      <c r="F80" s="51"/>
      <c r="G80" s="354">
        <v>146</v>
      </c>
      <c r="H80" s="137"/>
      <c r="I80" s="137"/>
      <c r="J80" s="137"/>
      <c r="K80" s="266"/>
    </row>
  </sheetData>
  <sheetProtection/>
  <mergeCells count="5">
    <mergeCell ref="A5:C5"/>
    <mergeCell ref="A2:K2"/>
    <mergeCell ref="A3:K3"/>
    <mergeCell ref="A4:K4"/>
    <mergeCell ref="I5:K5"/>
  </mergeCells>
  <printOptions/>
  <pageMargins left="0" right="0" top="0.15748031496062992" bottom="0.15748031496062992" header="0.31496062992125984" footer="0.31496062992125984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2:K80"/>
  <sheetViews>
    <sheetView tabSelected="1" zoomScalePageLayoutView="0" workbookViewId="0" topLeftCell="A10">
      <selection activeCell="M1" sqref="M1:R16384"/>
    </sheetView>
  </sheetViews>
  <sheetFormatPr defaultColWidth="11.421875" defaultRowHeight="12.75"/>
  <cols>
    <col min="1" max="1" width="4.7109375" style="1" bestFit="1" customWidth="1"/>
    <col min="2" max="2" width="3.57421875" style="1" bestFit="1" customWidth="1"/>
    <col min="3" max="3" width="15.57421875" style="2" bestFit="1" customWidth="1"/>
    <col min="4" max="4" width="12.8515625" style="1" bestFit="1" customWidth="1"/>
    <col min="5" max="5" width="7.140625" style="3" bestFit="1" customWidth="1"/>
    <col min="6" max="6" width="0.5625" style="2" customWidth="1"/>
    <col min="7" max="7" width="4.7109375" style="1" bestFit="1" customWidth="1"/>
    <col min="8" max="8" width="3.57421875" style="2" bestFit="1" customWidth="1"/>
    <col min="9" max="9" width="15.57421875" style="2" bestFit="1" customWidth="1"/>
    <col min="10" max="10" width="12.00390625" style="2" customWidth="1"/>
    <col min="11" max="11" width="6.140625" style="2" bestFit="1" customWidth="1"/>
    <col min="12" max="16384" width="11.421875" style="2" customWidth="1"/>
  </cols>
  <sheetData>
    <row r="1" ht="12"/>
    <row r="2" spans="1:11" ht="18">
      <c r="A2" s="367" t="s">
        <v>3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ht="15">
      <c r="A3" s="368" t="s">
        <v>128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</row>
    <row r="4" spans="1:11" ht="12.75">
      <c r="A4" s="376" t="s">
        <v>40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</row>
    <row r="5" spans="1:3" ht="12.75" customHeight="1">
      <c r="A5" s="372" t="s">
        <v>103</v>
      </c>
      <c r="B5" s="373"/>
      <c r="C5" s="373"/>
    </row>
    <row r="6" spans="1:7" s="35" customFormat="1" ht="12.75" customHeight="1">
      <c r="A6" s="32"/>
      <c r="B6" s="32"/>
      <c r="C6" s="32"/>
      <c r="D6" s="33"/>
      <c r="E6" s="34"/>
      <c r="G6" s="38"/>
    </row>
    <row r="7" spans="1:11" s="39" customFormat="1" ht="12.75" customHeight="1">
      <c r="A7" s="44" t="s">
        <v>8</v>
      </c>
      <c r="B7" s="41" t="s">
        <v>1</v>
      </c>
      <c r="C7" s="41" t="s">
        <v>2</v>
      </c>
      <c r="D7" s="41" t="s">
        <v>0</v>
      </c>
      <c r="E7" s="43" t="s">
        <v>9</v>
      </c>
      <c r="F7" s="45"/>
      <c r="G7" s="44" t="s">
        <v>8</v>
      </c>
      <c r="H7" s="41" t="s">
        <v>1</v>
      </c>
      <c r="I7" s="41" t="s">
        <v>2</v>
      </c>
      <c r="J7" s="41" t="s">
        <v>0</v>
      </c>
      <c r="K7" s="43" t="s">
        <v>9</v>
      </c>
    </row>
    <row r="8" spans="1:11" s="46" customFormat="1" ht="8.25">
      <c r="A8" s="139">
        <v>1</v>
      </c>
      <c r="B8" s="276">
        <v>31</v>
      </c>
      <c r="C8" s="71" t="s">
        <v>144</v>
      </c>
      <c r="D8" s="71" t="s">
        <v>121</v>
      </c>
      <c r="E8" s="263">
        <v>0.2132480902777778</v>
      </c>
      <c r="F8" s="50"/>
      <c r="G8" s="139">
        <v>74</v>
      </c>
      <c r="H8" s="276">
        <v>228</v>
      </c>
      <c r="I8" s="71" t="s">
        <v>225</v>
      </c>
      <c r="J8" s="71" t="s">
        <v>119</v>
      </c>
      <c r="K8" s="263">
        <v>0.21715634259259256</v>
      </c>
    </row>
    <row r="9" spans="1:11" s="40" customFormat="1" ht="8.25">
      <c r="A9" s="140">
        <v>2</v>
      </c>
      <c r="B9" s="69">
        <v>34</v>
      </c>
      <c r="C9" s="48" t="s">
        <v>146</v>
      </c>
      <c r="D9" s="48" t="s">
        <v>121</v>
      </c>
      <c r="E9" s="264">
        <v>0.2136032986111111</v>
      </c>
      <c r="F9" s="51"/>
      <c r="G9" s="140">
        <v>75</v>
      </c>
      <c r="H9" s="69">
        <v>33</v>
      </c>
      <c r="I9" s="48" t="s">
        <v>145</v>
      </c>
      <c r="J9" s="48" t="s">
        <v>121</v>
      </c>
      <c r="K9" s="264">
        <v>0.21716192129629633</v>
      </c>
    </row>
    <row r="10" spans="1:11" s="40" customFormat="1" ht="8.25">
      <c r="A10" s="140">
        <v>3</v>
      </c>
      <c r="B10" s="358">
        <v>1</v>
      </c>
      <c r="C10" s="282" t="s">
        <v>54</v>
      </c>
      <c r="D10" s="282" t="s">
        <v>45</v>
      </c>
      <c r="E10" s="331">
        <v>0.21372571759259262</v>
      </c>
      <c r="F10" s="51"/>
      <c r="G10" s="140">
        <v>76</v>
      </c>
      <c r="H10" s="69">
        <v>113</v>
      </c>
      <c r="I10" s="48" t="s">
        <v>187</v>
      </c>
      <c r="J10" s="48" t="s">
        <v>115</v>
      </c>
      <c r="K10" s="264">
        <v>0.2174355092592593</v>
      </c>
    </row>
    <row r="11" spans="1:11" s="40" customFormat="1" ht="8.25">
      <c r="A11" s="140">
        <v>4</v>
      </c>
      <c r="B11" s="69">
        <v>10</v>
      </c>
      <c r="C11" s="48" t="s">
        <v>135</v>
      </c>
      <c r="D11" s="48" t="s">
        <v>117</v>
      </c>
      <c r="E11" s="264">
        <v>0.21374577546296297</v>
      </c>
      <c r="F11" s="51"/>
      <c r="G11" s="142">
        <v>77</v>
      </c>
      <c r="H11" s="69">
        <v>127</v>
      </c>
      <c r="I11" s="48" t="s">
        <v>197</v>
      </c>
      <c r="J11" s="48" t="s">
        <v>126</v>
      </c>
      <c r="K11" s="264">
        <v>0.2174791203703704</v>
      </c>
    </row>
    <row r="12" spans="1:11" s="40" customFormat="1" ht="8.25">
      <c r="A12" s="140">
        <v>5</v>
      </c>
      <c r="B12" s="69">
        <v>72</v>
      </c>
      <c r="C12" s="48" t="s">
        <v>170</v>
      </c>
      <c r="D12" s="48" t="s">
        <v>125</v>
      </c>
      <c r="E12" s="264">
        <v>0.21377053240740745</v>
      </c>
      <c r="F12" s="51"/>
      <c r="G12" s="140">
        <v>78</v>
      </c>
      <c r="H12" s="69">
        <v>35</v>
      </c>
      <c r="I12" s="48" t="s">
        <v>147</v>
      </c>
      <c r="J12" s="48" t="s">
        <v>121</v>
      </c>
      <c r="K12" s="264">
        <v>0.21754259259259262</v>
      </c>
    </row>
    <row r="13" spans="1:11" s="40" customFormat="1" ht="8.25">
      <c r="A13" s="140">
        <v>6</v>
      </c>
      <c r="B13" s="69">
        <v>6</v>
      </c>
      <c r="C13" s="48" t="s">
        <v>131</v>
      </c>
      <c r="D13" s="48" t="s">
        <v>117</v>
      </c>
      <c r="E13" s="264">
        <v>0.21381136574074078</v>
      </c>
      <c r="F13" s="51"/>
      <c r="G13" s="140">
        <v>79</v>
      </c>
      <c r="H13" s="69">
        <v>131</v>
      </c>
      <c r="I13" s="48" t="s">
        <v>242</v>
      </c>
      <c r="J13" s="48" t="s">
        <v>64</v>
      </c>
      <c r="K13" s="264">
        <v>0.21756446759259263</v>
      </c>
    </row>
    <row r="14" spans="1:11" s="40" customFormat="1" ht="8.25">
      <c r="A14" s="140">
        <v>7</v>
      </c>
      <c r="B14" s="69">
        <v>9</v>
      </c>
      <c r="C14" s="48" t="s">
        <v>134</v>
      </c>
      <c r="D14" s="48" t="s">
        <v>117</v>
      </c>
      <c r="E14" s="264">
        <v>0.2138241666666667</v>
      </c>
      <c r="F14" s="51"/>
      <c r="G14" s="142">
        <v>80</v>
      </c>
      <c r="H14" s="69">
        <v>234</v>
      </c>
      <c r="I14" s="48" t="s">
        <v>231</v>
      </c>
      <c r="J14" s="48" t="s">
        <v>48</v>
      </c>
      <c r="K14" s="264">
        <v>0.2178301041666663</v>
      </c>
    </row>
    <row r="15" spans="1:11" s="40" customFormat="1" ht="8.25">
      <c r="A15" s="140">
        <v>8</v>
      </c>
      <c r="B15" s="69">
        <v>44</v>
      </c>
      <c r="C15" s="48" t="s">
        <v>60</v>
      </c>
      <c r="D15" s="48" t="s">
        <v>53</v>
      </c>
      <c r="E15" s="264">
        <v>0.21386238425925924</v>
      </c>
      <c r="F15" s="51"/>
      <c r="G15" s="140">
        <v>81</v>
      </c>
      <c r="H15" s="69">
        <v>224</v>
      </c>
      <c r="I15" s="48" t="s">
        <v>221</v>
      </c>
      <c r="J15" s="48" t="s">
        <v>68</v>
      </c>
      <c r="K15" s="264">
        <v>0.2188328819444445</v>
      </c>
    </row>
    <row r="16" spans="1:11" s="40" customFormat="1" ht="8.25">
      <c r="A16" s="140">
        <v>9</v>
      </c>
      <c r="B16" s="69">
        <v>43</v>
      </c>
      <c r="C16" s="48" t="s">
        <v>152</v>
      </c>
      <c r="D16" s="48" t="s">
        <v>64</v>
      </c>
      <c r="E16" s="264">
        <v>0.21387846064814814</v>
      </c>
      <c r="F16" s="51"/>
      <c r="G16" s="140">
        <v>82</v>
      </c>
      <c r="H16" s="69">
        <v>208</v>
      </c>
      <c r="I16" s="48" t="s">
        <v>209</v>
      </c>
      <c r="J16" s="48" t="s">
        <v>124</v>
      </c>
      <c r="K16" s="264">
        <v>0.2194201388888889</v>
      </c>
    </row>
    <row r="17" spans="1:11" s="40" customFormat="1" ht="8.25">
      <c r="A17" s="140">
        <v>10</v>
      </c>
      <c r="B17" s="69">
        <v>25</v>
      </c>
      <c r="C17" s="48" t="s">
        <v>94</v>
      </c>
      <c r="D17" s="48" t="s">
        <v>71</v>
      </c>
      <c r="E17" s="264">
        <v>0.2138988078703704</v>
      </c>
      <c r="F17" s="51"/>
      <c r="G17" s="142">
        <v>83</v>
      </c>
      <c r="H17" s="69">
        <v>23</v>
      </c>
      <c r="I17" s="48" t="s">
        <v>69</v>
      </c>
      <c r="J17" s="48" t="s">
        <v>68</v>
      </c>
      <c r="K17" s="264">
        <v>0.22664983796296298</v>
      </c>
    </row>
    <row r="18" spans="1:11" s="40" customFormat="1" ht="8.25">
      <c r="A18" s="140">
        <v>11</v>
      </c>
      <c r="B18" s="69">
        <v>67</v>
      </c>
      <c r="C18" s="48" t="s">
        <v>59</v>
      </c>
      <c r="D18" s="48" t="s">
        <v>55</v>
      </c>
      <c r="E18" s="264">
        <v>0.2139182175925926</v>
      </c>
      <c r="F18" s="51"/>
      <c r="G18" s="140">
        <v>84</v>
      </c>
      <c r="H18" s="69">
        <v>42</v>
      </c>
      <c r="I18" s="48" t="s">
        <v>88</v>
      </c>
      <c r="J18" s="48" t="s">
        <v>64</v>
      </c>
      <c r="K18" s="264">
        <v>0.22672324074074074</v>
      </c>
    </row>
    <row r="19" spans="1:11" s="40" customFormat="1" ht="8.25">
      <c r="A19" s="140">
        <v>12</v>
      </c>
      <c r="B19" s="69">
        <v>76</v>
      </c>
      <c r="C19" s="48" t="s">
        <v>171</v>
      </c>
      <c r="D19" s="48" t="s">
        <v>172</v>
      </c>
      <c r="E19" s="264">
        <v>0.21393550925925925</v>
      </c>
      <c r="F19" s="51"/>
      <c r="G19" s="140">
        <v>85</v>
      </c>
      <c r="H19" s="69">
        <v>15</v>
      </c>
      <c r="I19" s="48" t="s">
        <v>82</v>
      </c>
      <c r="J19" s="48" t="s">
        <v>118</v>
      </c>
      <c r="K19" s="264">
        <v>0.22715499999999997</v>
      </c>
    </row>
    <row r="20" spans="1:11" s="40" customFormat="1" ht="8.25">
      <c r="A20" s="140">
        <v>13</v>
      </c>
      <c r="B20" s="69">
        <v>32</v>
      </c>
      <c r="C20" s="48" t="s">
        <v>91</v>
      </c>
      <c r="D20" s="48" t="s">
        <v>121</v>
      </c>
      <c r="E20" s="264">
        <v>0.21394684027777783</v>
      </c>
      <c r="F20" s="51"/>
      <c r="G20" s="142">
        <v>86</v>
      </c>
      <c r="H20" s="69">
        <v>100</v>
      </c>
      <c r="I20" s="48" t="s">
        <v>180</v>
      </c>
      <c r="J20" s="48" t="s">
        <v>45</v>
      </c>
      <c r="K20" s="264">
        <v>0.22741065972222224</v>
      </c>
    </row>
    <row r="21" spans="1:11" s="40" customFormat="1" ht="8.25">
      <c r="A21" s="140">
        <v>14</v>
      </c>
      <c r="B21" s="69">
        <v>37</v>
      </c>
      <c r="C21" s="48" t="s">
        <v>149</v>
      </c>
      <c r="D21" s="48" t="s">
        <v>48</v>
      </c>
      <c r="E21" s="264">
        <v>0.21397181712962965</v>
      </c>
      <c r="F21" s="51"/>
      <c r="G21" s="140">
        <v>87</v>
      </c>
      <c r="H21" s="69">
        <v>29</v>
      </c>
      <c r="I21" s="48" t="s">
        <v>74</v>
      </c>
      <c r="J21" s="48" t="s">
        <v>71</v>
      </c>
      <c r="K21" s="264">
        <v>0.22833715277777739</v>
      </c>
    </row>
    <row r="22" spans="1:11" s="40" customFormat="1" ht="8.25">
      <c r="A22" s="140">
        <v>15</v>
      </c>
      <c r="B22" s="69">
        <v>13</v>
      </c>
      <c r="C22" s="48" t="s">
        <v>80</v>
      </c>
      <c r="D22" s="48" t="s">
        <v>118</v>
      </c>
      <c r="E22" s="264">
        <v>0.21406265046296302</v>
      </c>
      <c r="F22" s="51"/>
      <c r="G22" s="140">
        <v>88</v>
      </c>
      <c r="H22" s="69">
        <v>19</v>
      </c>
      <c r="I22" s="48" t="s">
        <v>67</v>
      </c>
      <c r="J22" s="48" t="s">
        <v>68</v>
      </c>
      <c r="K22" s="264">
        <v>0.22865295138888894</v>
      </c>
    </row>
    <row r="23" spans="1:11" s="40" customFormat="1" ht="8.25">
      <c r="A23" s="140">
        <v>16</v>
      </c>
      <c r="B23" s="69">
        <v>102</v>
      </c>
      <c r="C23" s="48" t="s">
        <v>95</v>
      </c>
      <c r="D23" s="48" t="s">
        <v>90</v>
      </c>
      <c r="E23" s="264">
        <v>0.21409128472222222</v>
      </c>
      <c r="F23" s="51"/>
      <c r="G23" s="142">
        <v>89</v>
      </c>
      <c r="H23" s="69">
        <v>45</v>
      </c>
      <c r="I23" s="48" t="s">
        <v>58</v>
      </c>
      <c r="J23" s="48" t="s">
        <v>53</v>
      </c>
      <c r="K23" s="264">
        <v>0.2287621875</v>
      </c>
    </row>
    <row r="24" spans="1:11" s="40" customFormat="1" ht="8.25">
      <c r="A24" s="140">
        <v>17</v>
      </c>
      <c r="B24" s="69">
        <v>16</v>
      </c>
      <c r="C24" s="48" t="s">
        <v>83</v>
      </c>
      <c r="D24" s="48" t="s">
        <v>118</v>
      </c>
      <c r="E24" s="264">
        <v>0.21409628472222225</v>
      </c>
      <c r="F24" s="51"/>
      <c r="G24" s="140">
        <v>90</v>
      </c>
      <c r="H24" s="69">
        <v>108</v>
      </c>
      <c r="I24" s="48" t="s">
        <v>93</v>
      </c>
      <c r="J24" s="48" t="s">
        <v>64</v>
      </c>
      <c r="K24" s="264">
        <v>0.22913482638888844</v>
      </c>
    </row>
    <row r="25" spans="1:11" s="40" customFormat="1" ht="8.25">
      <c r="A25" s="140">
        <v>18</v>
      </c>
      <c r="B25" s="69">
        <v>63</v>
      </c>
      <c r="C25" s="48" t="s">
        <v>164</v>
      </c>
      <c r="D25" s="48" t="s">
        <v>107</v>
      </c>
      <c r="E25" s="264">
        <v>0.21411471064814813</v>
      </c>
      <c r="F25" s="51"/>
      <c r="G25" s="140">
        <v>91</v>
      </c>
      <c r="H25" s="69">
        <v>202</v>
      </c>
      <c r="I25" s="48" t="s">
        <v>202</v>
      </c>
      <c r="J25" s="48" t="s">
        <v>203</v>
      </c>
      <c r="K25" s="264">
        <v>0.22934482638888892</v>
      </c>
    </row>
    <row r="26" spans="1:11" s="40" customFormat="1" ht="8.25">
      <c r="A26" s="140">
        <v>19</v>
      </c>
      <c r="B26" s="69">
        <v>73</v>
      </c>
      <c r="C26" s="48" t="s">
        <v>195</v>
      </c>
      <c r="D26" s="48" t="s">
        <v>125</v>
      </c>
      <c r="E26" s="264">
        <v>0.21418793981481482</v>
      </c>
      <c r="F26" s="51"/>
      <c r="G26" s="142">
        <v>92</v>
      </c>
      <c r="H26" s="69">
        <v>4</v>
      </c>
      <c r="I26" s="48" t="s">
        <v>56</v>
      </c>
      <c r="J26" s="48" t="s">
        <v>45</v>
      </c>
      <c r="K26" s="264">
        <v>0.22961684027777773</v>
      </c>
    </row>
    <row r="27" spans="1:11" s="40" customFormat="1" ht="8.25">
      <c r="A27" s="140">
        <v>20</v>
      </c>
      <c r="B27" s="69">
        <v>117</v>
      </c>
      <c r="C27" s="48" t="s">
        <v>101</v>
      </c>
      <c r="D27" s="48" t="s">
        <v>71</v>
      </c>
      <c r="E27" s="264">
        <v>0.2141902893518518</v>
      </c>
      <c r="F27" s="51"/>
      <c r="G27" s="140">
        <v>93</v>
      </c>
      <c r="H27" s="69">
        <v>227</v>
      </c>
      <c r="I27" s="48" t="s">
        <v>220</v>
      </c>
      <c r="J27" s="48" t="s">
        <v>125</v>
      </c>
      <c r="K27" s="264">
        <v>0.23001342592592589</v>
      </c>
    </row>
    <row r="28" spans="1:11" s="40" customFormat="1" ht="8.25">
      <c r="A28" s="140">
        <v>21</v>
      </c>
      <c r="B28" s="69">
        <v>12</v>
      </c>
      <c r="C28" s="48" t="s">
        <v>137</v>
      </c>
      <c r="D28" s="48" t="s">
        <v>117</v>
      </c>
      <c r="E28" s="264">
        <v>0.2141932523148149</v>
      </c>
      <c r="F28" s="51"/>
      <c r="G28" s="140">
        <v>94</v>
      </c>
      <c r="H28" s="69">
        <v>118</v>
      </c>
      <c r="I28" s="48" t="s">
        <v>190</v>
      </c>
      <c r="J28" s="48" t="s">
        <v>71</v>
      </c>
      <c r="K28" s="264">
        <v>0.23005494212962962</v>
      </c>
    </row>
    <row r="29" spans="1:11" s="40" customFormat="1" ht="8.25">
      <c r="A29" s="140">
        <v>22</v>
      </c>
      <c r="B29" s="69">
        <v>21</v>
      </c>
      <c r="C29" s="48" t="s">
        <v>141</v>
      </c>
      <c r="D29" s="48" t="s">
        <v>68</v>
      </c>
      <c r="E29" s="264">
        <v>0.21419362268518516</v>
      </c>
      <c r="F29" s="51"/>
      <c r="G29" s="142">
        <v>95</v>
      </c>
      <c r="H29" s="69">
        <v>114</v>
      </c>
      <c r="I29" s="48" t="s">
        <v>85</v>
      </c>
      <c r="J29" s="48" t="s">
        <v>115</v>
      </c>
      <c r="K29" s="264">
        <v>0.23167348379629626</v>
      </c>
    </row>
    <row r="30" spans="1:11" s="40" customFormat="1" ht="8.25">
      <c r="A30" s="140">
        <v>23</v>
      </c>
      <c r="B30" s="69">
        <v>47</v>
      </c>
      <c r="C30" s="48" t="s">
        <v>153</v>
      </c>
      <c r="D30" s="48" t="s">
        <v>53</v>
      </c>
      <c r="E30" s="264">
        <v>0.2141976157407407</v>
      </c>
      <c r="F30" s="51"/>
      <c r="G30" s="140">
        <v>96</v>
      </c>
      <c r="H30" s="69">
        <v>3</v>
      </c>
      <c r="I30" s="48" t="s">
        <v>65</v>
      </c>
      <c r="J30" s="48" t="s">
        <v>45</v>
      </c>
      <c r="K30" s="264">
        <v>0.23245071759259256</v>
      </c>
    </row>
    <row r="31" spans="1:11" s="40" customFormat="1" ht="8.25">
      <c r="A31" s="140">
        <v>24</v>
      </c>
      <c r="B31" s="69">
        <v>41</v>
      </c>
      <c r="C31" s="48" t="s">
        <v>104</v>
      </c>
      <c r="D31" s="48" t="s">
        <v>64</v>
      </c>
      <c r="E31" s="264">
        <v>0.21421401620370367</v>
      </c>
      <c r="F31" s="51"/>
      <c r="G31" s="140">
        <v>97</v>
      </c>
      <c r="H31" s="69">
        <v>125</v>
      </c>
      <c r="I31" s="48" t="s">
        <v>196</v>
      </c>
      <c r="J31" s="48" t="s">
        <v>75</v>
      </c>
      <c r="K31" s="264">
        <v>0.2324532291666667</v>
      </c>
    </row>
    <row r="32" spans="1:11" s="40" customFormat="1" ht="8.25">
      <c r="A32" s="140">
        <v>25</v>
      </c>
      <c r="B32" s="69">
        <v>8</v>
      </c>
      <c r="C32" s="48" t="s">
        <v>133</v>
      </c>
      <c r="D32" s="48" t="s">
        <v>117</v>
      </c>
      <c r="E32" s="264">
        <v>0.21421687500000003</v>
      </c>
      <c r="F32" s="51"/>
      <c r="G32" s="142">
        <v>98</v>
      </c>
      <c r="H32" s="69">
        <v>101</v>
      </c>
      <c r="I32" s="48" t="s">
        <v>181</v>
      </c>
      <c r="J32" s="48" t="s">
        <v>262</v>
      </c>
      <c r="K32" s="264">
        <v>0.23678915509259263</v>
      </c>
    </row>
    <row r="33" spans="1:11" s="40" customFormat="1" ht="8.25">
      <c r="A33" s="140">
        <v>26</v>
      </c>
      <c r="B33" s="69">
        <v>49</v>
      </c>
      <c r="C33" s="48" t="s">
        <v>154</v>
      </c>
      <c r="D33" s="48" t="s">
        <v>43</v>
      </c>
      <c r="E33" s="264">
        <v>0.21424413194444447</v>
      </c>
      <c r="F33" s="51"/>
      <c r="G33" s="140">
        <v>99</v>
      </c>
      <c r="H33" s="69">
        <v>14</v>
      </c>
      <c r="I33" s="48" t="s">
        <v>81</v>
      </c>
      <c r="J33" s="48" t="s">
        <v>118</v>
      </c>
      <c r="K33" s="264">
        <v>0.23699063657407365</v>
      </c>
    </row>
    <row r="34" spans="1:11" s="40" customFormat="1" ht="8.25">
      <c r="A34" s="140">
        <v>27</v>
      </c>
      <c r="B34" s="69">
        <v>24</v>
      </c>
      <c r="C34" s="48" t="s">
        <v>66</v>
      </c>
      <c r="D34" s="48" t="s">
        <v>68</v>
      </c>
      <c r="E34" s="264">
        <v>0.21427375000000004</v>
      </c>
      <c r="F34" s="51"/>
      <c r="G34" s="140">
        <v>100</v>
      </c>
      <c r="H34" s="69">
        <v>110</v>
      </c>
      <c r="I34" s="48" t="s">
        <v>185</v>
      </c>
      <c r="J34" s="48" t="s">
        <v>64</v>
      </c>
      <c r="K34" s="264">
        <v>0.23977726851851855</v>
      </c>
    </row>
    <row r="35" spans="1:11" s="40" customFormat="1" ht="8.25">
      <c r="A35" s="140">
        <v>28</v>
      </c>
      <c r="B35" s="69">
        <v>39</v>
      </c>
      <c r="C35" s="48" t="s">
        <v>151</v>
      </c>
      <c r="D35" s="48" t="s">
        <v>48</v>
      </c>
      <c r="E35" s="264">
        <v>0.21429576388888893</v>
      </c>
      <c r="F35" s="51"/>
      <c r="G35" s="142">
        <v>101</v>
      </c>
      <c r="H35" s="69">
        <v>209</v>
      </c>
      <c r="I35" s="48" t="s">
        <v>210</v>
      </c>
      <c r="J35" s="48" t="s">
        <v>124</v>
      </c>
      <c r="K35" s="264">
        <v>0.2538683217592592</v>
      </c>
    </row>
    <row r="36" spans="1:11" s="40" customFormat="1" ht="8.25">
      <c r="A36" s="140">
        <v>29</v>
      </c>
      <c r="B36" s="69">
        <v>74</v>
      </c>
      <c r="C36" s="48" t="s">
        <v>89</v>
      </c>
      <c r="D36" s="48" t="s">
        <v>90</v>
      </c>
      <c r="E36" s="264">
        <v>0.21430202546296295</v>
      </c>
      <c r="F36" s="51"/>
      <c r="G36" s="140">
        <v>102</v>
      </c>
      <c r="H36" s="69">
        <v>226</v>
      </c>
      <c r="I36" s="48" t="s">
        <v>219</v>
      </c>
      <c r="J36" s="48" t="s">
        <v>125</v>
      </c>
      <c r="K36" s="264">
        <v>0.25975478009259256</v>
      </c>
    </row>
    <row r="37" spans="1:11" s="40" customFormat="1" ht="8.25">
      <c r="A37" s="140">
        <v>30</v>
      </c>
      <c r="B37" s="69">
        <v>105</v>
      </c>
      <c r="C37" s="48" t="s">
        <v>183</v>
      </c>
      <c r="D37" s="48" t="s">
        <v>43</v>
      </c>
      <c r="E37" s="264">
        <v>0.21435624999999997</v>
      </c>
      <c r="F37" s="51"/>
      <c r="G37" s="140">
        <v>103</v>
      </c>
      <c r="H37" s="69">
        <v>222</v>
      </c>
      <c r="I37" s="48" t="s">
        <v>224</v>
      </c>
      <c r="J37" s="48" t="s">
        <v>115</v>
      </c>
      <c r="K37" s="264">
        <v>0.25976685185185183</v>
      </c>
    </row>
    <row r="38" spans="1:11" s="40" customFormat="1" ht="8.25">
      <c r="A38" s="140">
        <v>31</v>
      </c>
      <c r="B38" s="69">
        <v>20</v>
      </c>
      <c r="C38" s="48" t="s">
        <v>140</v>
      </c>
      <c r="D38" s="48" t="s">
        <v>68</v>
      </c>
      <c r="E38" s="264">
        <v>0.21440261574074077</v>
      </c>
      <c r="F38" s="51"/>
      <c r="G38" s="142">
        <v>104</v>
      </c>
      <c r="H38" s="69">
        <v>5</v>
      </c>
      <c r="I38" s="48" t="s">
        <v>130</v>
      </c>
      <c r="J38" s="48" t="s">
        <v>45</v>
      </c>
      <c r="K38" s="264">
        <v>0.26002271990740744</v>
      </c>
    </row>
    <row r="39" spans="1:11" s="40" customFormat="1" ht="8.25">
      <c r="A39" s="140">
        <v>32</v>
      </c>
      <c r="B39" s="69">
        <v>130</v>
      </c>
      <c r="C39" s="48" t="s">
        <v>200</v>
      </c>
      <c r="D39" s="48" t="s">
        <v>117</v>
      </c>
      <c r="E39" s="264">
        <v>0.21443519675925926</v>
      </c>
      <c r="F39" s="51"/>
      <c r="G39" s="140">
        <v>105</v>
      </c>
      <c r="H39" s="74" t="s">
        <v>7</v>
      </c>
      <c r="I39" s="48" t="s">
        <v>7</v>
      </c>
      <c r="J39" s="48" t="s">
        <v>7</v>
      </c>
      <c r="K39" s="68" t="s">
        <v>7</v>
      </c>
    </row>
    <row r="40" spans="1:11" s="40" customFormat="1" ht="8.25">
      <c r="A40" s="140">
        <v>33</v>
      </c>
      <c r="B40" s="69">
        <v>106</v>
      </c>
      <c r="C40" s="48" t="s">
        <v>240</v>
      </c>
      <c r="D40" s="48" t="s">
        <v>43</v>
      </c>
      <c r="E40" s="264">
        <v>0.21447187500000003</v>
      </c>
      <c r="F40" s="51"/>
      <c r="G40" s="140">
        <v>106</v>
      </c>
      <c r="H40" s="74" t="s">
        <v>7</v>
      </c>
      <c r="I40" s="48" t="s">
        <v>7</v>
      </c>
      <c r="J40" s="48" t="s">
        <v>7</v>
      </c>
      <c r="K40" s="68" t="s">
        <v>7</v>
      </c>
    </row>
    <row r="41" spans="1:11" s="40" customFormat="1" ht="8.25">
      <c r="A41" s="140">
        <v>34</v>
      </c>
      <c r="B41" s="69">
        <v>62</v>
      </c>
      <c r="C41" s="48" t="s">
        <v>163</v>
      </c>
      <c r="D41" s="48" t="s">
        <v>126</v>
      </c>
      <c r="E41" s="264">
        <v>0.2145036921296296</v>
      </c>
      <c r="F41" s="51"/>
      <c r="G41" s="142">
        <v>107</v>
      </c>
      <c r="H41" s="74" t="s">
        <v>7</v>
      </c>
      <c r="I41" s="48" t="s">
        <v>7</v>
      </c>
      <c r="J41" s="48" t="s">
        <v>7</v>
      </c>
      <c r="K41" s="68" t="s">
        <v>7</v>
      </c>
    </row>
    <row r="42" spans="1:11" s="40" customFormat="1" ht="8.25">
      <c r="A42" s="140">
        <v>35</v>
      </c>
      <c r="B42" s="69">
        <v>27</v>
      </c>
      <c r="C42" s="48" t="s">
        <v>143</v>
      </c>
      <c r="D42" s="48" t="s">
        <v>71</v>
      </c>
      <c r="E42" s="264">
        <v>0.2145491550925926</v>
      </c>
      <c r="F42" s="51"/>
      <c r="G42" s="140">
        <v>108</v>
      </c>
      <c r="H42" s="74" t="s">
        <v>7</v>
      </c>
      <c r="I42" s="48" t="s">
        <v>7</v>
      </c>
      <c r="J42" s="48" t="s">
        <v>7</v>
      </c>
      <c r="K42" s="68" t="s">
        <v>7</v>
      </c>
    </row>
    <row r="43" spans="1:11" s="40" customFormat="1" ht="8.25">
      <c r="A43" s="140">
        <v>36</v>
      </c>
      <c r="B43" s="69">
        <v>215</v>
      </c>
      <c r="C43" s="48" t="s">
        <v>215</v>
      </c>
      <c r="D43" s="48" t="s">
        <v>64</v>
      </c>
      <c r="E43" s="264">
        <v>0.214619537037037</v>
      </c>
      <c r="F43" s="51"/>
      <c r="G43" s="140">
        <v>109</v>
      </c>
      <c r="H43" s="74" t="s">
        <v>7</v>
      </c>
      <c r="I43" s="48" t="s">
        <v>7</v>
      </c>
      <c r="J43" s="48" t="s">
        <v>7</v>
      </c>
      <c r="K43" s="68" t="s">
        <v>7</v>
      </c>
    </row>
    <row r="44" spans="1:11" s="40" customFormat="1" ht="8.25">
      <c r="A44" s="140">
        <v>37</v>
      </c>
      <c r="B44" s="69">
        <v>121</v>
      </c>
      <c r="C44" s="48" t="s">
        <v>193</v>
      </c>
      <c r="D44" s="48" t="s">
        <v>51</v>
      </c>
      <c r="E44" s="264">
        <v>0.21462446759259257</v>
      </c>
      <c r="F44" s="51"/>
      <c r="G44" s="142">
        <v>110</v>
      </c>
      <c r="H44" s="74" t="s">
        <v>7</v>
      </c>
      <c r="I44" s="48" t="s">
        <v>7</v>
      </c>
      <c r="J44" s="48" t="s">
        <v>7</v>
      </c>
      <c r="K44" s="68" t="s">
        <v>7</v>
      </c>
    </row>
    <row r="45" spans="1:11" s="40" customFormat="1" ht="8.25">
      <c r="A45" s="140">
        <v>38</v>
      </c>
      <c r="B45" s="69">
        <v>55</v>
      </c>
      <c r="C45" s="48" t="s">
        <v>156</v>
      </c>
      <c r="D45" s="48" t="s">
        <v>123</v>
      </c>
      <c r="E45" s="264">
        <v>0.21467980324074082</v>
      </c>
      <c r="F45" s="51"/>
      <c r="G45" s="140">
        <v>111</v>
      </c>
      <c r="H45" s="74" t="s">
        <v>7</v>
      </c>
      <c r="I45" s="48" t="s">
        <v>7</v>
      </c>
      <c r="J45" s="48" t="s">
        <v>7</v>
      </c>
      <c r="K45" s="68" t="s">
        <v>7</v>
      </c>
    </row>
    <row r="46" spans="1:11" s="40" customFormat="1" ht="8.25">
      <c r="A46" s="140">
        <v>39</v>
      </c>
      <c r="B46" s="69">
        <v>79</v>
      </c>
      <c r="C46" s="48" t="s">
        <v>176</v>
      </c>
      <c r="D46" s="48" t="s">
        <v>177</v>
      </c>
      <c r="E46" s="264">
        <v>0.21469189814814815</v>
      </c>
      <c r="F46" s="51"/>
      <c r="G46" s="140">
        <v>112</v>
      </c>
      <c r="H46" s="74" t="s">
        <v>7</v>
      </c>
      <c r="I46" s="48" t="s">
        <v>7</v>
      </c>
      <c r="J46" s="48" t="s">
        <v>7</v>
      </c>
      <c r="K46" s="68" t="s">
        <v>7</v>
      </c>
    </row>
    <row r="47" spans="1:11" s="40" customFormat="1" ht="8.25">
      <c r="A47" s="140">
        <v>40</v>
      </c>
      <c r="B47" s="69">
        <v>110</v>
      </c>
      <c r="C47" s="48" t="s">
        <v>185</v>
      </c>
      <c r="D47" s="48" t="s">
        <v>64</v>
      </c>
      <c r="E47" s="264">
        <v>0.21477861111111113</v>
      </c>
      <c r="F47" s="51"/>
      <c r="G47" s="142">
        <v>113</v>
      </c>
      <c r="H47" s="74" t="s">
        <v>7</v>
      </c>
      <c r="I47" s="48" t="s">
        <v>7</v>
      </c>
      <c r="J47" s="48" t="s">
        <v>7</v>
      </c>
      <c r="K47" s="68" t="s">
        <v>7</v>
      </c>
    </row>
    <row r="48" spans="1:11" s="40" customFormat="1" ht="8.25">
      <c r="A48" s="140">
        <v>41</v>
      </c>
      <c r="B48" s="69">
        <v>50</v>
      </c>
      <c r="C48" s="48" t="s">
        <v>52</v>
      </c>
      <c r="D48" s="48" t="s">
        <v>43</v>
      </c>
      <c r="E48" s="264">
        <v>0.21492180555555557</v>
      </c>
      <c r="F48" s="51"/>
      <c r="G48" s="140">
        <v>114</v>
      </c>
      <c r="H48" s="74" t="s">
        <v>7</v>
      </c>
      <c r="I48" s="48" t="s">
        <v>7</v>
      </c>
      <c r="J48" s="48" t="s">
        <v>7</v>
      </c>
      <c r="K48" s="68" t="s">
        <v>7</v>
      </c>
    </row>
    <row r="49" spans="1:11" s="40" customFormat="1" ht="8.25">
      <c r="A49" s="140">
        <v>42</v>
      </c>
      <c r="B49" s="69">
        <v>26</v>
      </c>
      <c r="C49" s="48" t="s">
        <v>73</v>
      </c>
      <c r="D49" s="48" t="s">
        <v>71</v>
      </c>
      <c r="E49" s="264">
        <v>0.21494965277777778</v>
      </c>
      <c r="F49" s="51"/>
      <c r="G49" s="140">
        <v>115</v>
      </c>
      <c r="H49" s="74" t="s">
        <v>7</v>
      </c>
      <c r="I49" s="48" t="s">
        <v>7</v>
      </c>
      <c r="J49" s="48" t="s">
        <v>7</v>
      </c>
      <c r="K49" s="68" t="s">
        <v>7</v>
      </c>
    </row>
    <row r="50" spans="1:11" s="40" customFormat="1" ht="8.25">
      <c r="A50" s="140">
        <v>43</v>
      </c>
      <c r="B50" s="69">
        <v>36</v>
      </c>
      <c r="C50" s="48" t="s">
        <v>148</v>
      </c>
      <c r="D50" s="48" t="s">
        <v>48</v>
      </c>
      <c r="E50" s="264">
        <v>0.2149620949074074</v>
      </c>
      <c r="F50" s="51"/>
      <c r="G50" s="142">
        <v>116</v>
      </c>
      <c r="H50" s="74" t="s">
        <v>7</v>
      </c>
      <c r="I50" s="48" t="s">
        <v>7</v>
      </c>
      <c r="J50" s="48" t="s">
        <v>7</v>
      </c>
      <c r="K50" s="68" t="s">
        <v>7</v>
      </c>
    </row>
    <row r="51" spans="1:11" s="40" customFormat="1" ht="8.25">
      <c r="A51" s="140">
        <v>44</v>
      </c>
      <c r="B51" s="69">
        <v>232</v>
      </c>
      <c r="C51" s="48" t="s">
        <v>229</v>
      </c>
      <c r="D51" s="48" t="s">
        <v>43</v>
      </c>
      <c r="E51" s="264">
        <v>0.21499268518518522</v>
      </c>
      <c r="F51" s="51"/>
      <c r="G51" s="140">
        <v>117</v>
      </c>
      <c r="H51" s="74" t="s">
        <v>7</v>
      </c>
      <c r="I51" s="48" t="s">
        <v>7</v>
      </c>
      <c r="J51" s="48" t="s">
        <v>7</v>
      </c>
      <c r="K51" s="68" t="s">
        <v>7</v>
      </c>
    </row>
    <row r="52" spans="1:11" s="40" customFormat="1" ht="8.25">
      <c r="A52" s="140">
        <v>45</v>
      </c>
      <c r="B52" s="69">
        <v>109</v>
      </c>
      <c r="C52" s="48" t="s">
        <v>184</v>
      </c>
      <c r="D52" s="48" t="s">
        <v>64</v>
      </c>
      <c r="E52" s="264">
        <v>0.21501486111111112</v>
      </c>
      <c r="F52" s="51"/>
      <c r="G52" s="140">
        <v>118</v>
      </c>
      <c r="H52" s="74" t="s">
        <v>7</v>
      </c>
      <c r="I52" s="48" t="s">
        <v>7</v>
      </c>
      <c r="J52" s="48" t="s">
        <v>7</v>
      </c>
      <c r="K52" s="68" t="s">
        <v>7</v>
      </c>
    </row>
    <row r="53" spans="1:11" s="40" customFormat="1" ht="8.25">
      <c r="A53" s="140">
        <v>46</v>
      </c>
      <c r="B53" s="69">
        <v>237</v>
      </c>
      <c r="C53" s="48" t="s">
        <v>234</v>
      </c>
      <c r="D53" s="48" t="s">
        <v>235</v>
      </c>
      <c r="E53" s="264">
        <v>0.21513125000000005</v>
      </c>
      <c r="F53" s="51"/>
      <c r="G53" s="142">
        <v>119</v>
      </c>
      <c r="H53" s="74" t="s">
        <v>7</v>
      </c>
      <c r="I53" s="48" t="s">
        <v>7</v>
      </c>
      <c r="J53" s="48" t="s">
        <v>7</v>
      </c>
      <c r="K53" s="68" t="s">
        <v>7</v>
      </c>
    </row>
    <row r="54" spans="1:11" s="40" customFormat="1" ht="8.25">
      <c r="A54" s="140">
        <v>47</v>
      </c>
      <c r="B54" s="69">
        <v>122</v>
      </c>
      <c r="C54" s="48" t="s">
        <v>194</v>
      </c>
      <c r="D54" s="48" t="s">
        <v>119</v>
      </c>
      <c r="E54" s="264">
        <v>0.21514868055555558</v>
      </c>
      <c r="F54" s="51"/>
      <c r="G54" s="140">
        <v>120</v>
      </c>
      <c r="H54" s="74" t="s">
        <v>7</v>
      </c>
      <c r="I54" s="48" t="s">
        <v>7</v>
      </c>
      <c r="J54" s="48" t="s">
        <v>7</v>
      </c>
      <c r="K54" s="68" t="s">
        <v>7</v>
      </c>
    </row>
    <row r="55" spans="1:11" s="40" customFormat="1" ht="8.25">
      <c r="A55" s="140">
        <v>48</v>
      </c>
      <c r="B55" s="69">
        <v>54</v>
      </c>
      <c r="C55" s="48" t="s">
        <v>47</v>
      </c>
      <c r="D55" s="48" t="s">
        <v>123</v>
      </c>
      <c r="E55" s="264">
        <v>0.21516555555555555</v>
      </c>
      <c r="F55" s="51"/>
      <c r="G55" s="140">
        <v>121</v>
      </c>
      <c r="H55" s="74" t="s">
        <v>7</v>
      </c>
      <c r="I55" s="48" t="s">
        <v>7</v>
      </c>
      <c r="J55" s="48" t="s">
        <v>7</v>
      </c>
      <c r="K55" s="68" t="s">
        <v>7</v>
      </c>
    </row>
    <row r="56" spans="1:11" s="40" customFormat="1" ht="8.25">
      <c r="A56" s="140">
        <v>49</v>
      </c>
      <c r="B56" s="69">
        <v>68</v>
      </c>
      <c r="C56" s="48" t="s">
        <v>167</v>
      </c>
      <c r="D56" s="48" t="s">
        <v>120</v>
      </c>
      <c r="E56" s="264">
        <v>0.21518380787037042</v>
      </c>
      <c r="F56" s="51"/>
      <c r="G56" s="142">
        <v>122</v>
      </c>
      <c r="H56" s="74" t="s">
        <v>7</v>
      </c>
      <c r="I56" s="48" t="s">
        <v>7</v>
      </c>
      <c r="J56" s="48" t="s">
        <v>7</v>
      </c>
      <c r="K56" s="68" t="s">
        <v>7</v>
      </c>
    </row>
    <row r="57" spans="1:11" s="40" customFormat="1" ht="8.25">
      <c r="A57" s="140">
        <v>50</v>
      </c>
      <c r="B57" s="69">
        <v>123</v>
      </c>
      <c r="C57" s="48" t="s">
        <v>49</v>
      </c>
      <c r="D57" s="48" t="s">
        <v>53</v>
      </c>
      <c r="E57" s="264">
        <v>0.21521791666666662</v>
      </c>
      <c r="F57" s="51"/>
      <c r="G57" s="140">
        <v>123</v>
      </c>
      <c r="H57" s="74" t="s">
        <v>7</v>
      </c>
      <c r="I57" s="48" t="s">
        <v>7</v>
      </c>
      <c r="J57" s="48" t="s">
        <v>7</v>
      </c>
      <c r="K57" s="68" t="s">
        <v>7</v>
      </c>
    </row>
    <row r="58" spans="1:11" s="40" customFormat="1" ht="8.25">
      <c r="A58" s="140">
        <v>51</v>
      </c>
      <c r="B58" s="69">
        <v>17</v>
      </c>
      <c r="C58" s="48" t="s">
        <v>138</v>
      </c>
      <c r="D58" s="48" t="s">
        <v>118</v>
      </c>
      <c r="E58" s="264">
        <v>0.21533421296296296</v>
      </c>
      <c r="F58" s="51"/>
      <c r="G58" s="140">
        <v>124</v>
      </c>
      <c r="H58" s="74" t="s">
        <v>7</v>
      </c>
      <c r="I58" s="48" t="s">
        <v>7</v>
      </c>
      <c r="J58" s="48" t="s">
        <v>7</v>
      </c>
      <c r="K58" s="68" t="s">
        <v>7</v>
      </c>
    </row>
    <row r="59" spans="1:11" s="40" customFormat="1" ht="8.25">
      <c r="A59" s="140">
        <v>52</v>
      </c>
      <c r="B59" s="69">
        <v>52</v>
      </c>
      <c r="C59" s="48" t="s">
        <v>62</v>
      </c>
      <c r="D59" s="48" t="s">
        <v>51</v>
      </c>
      <c r="E59" s="264">
        <v>0.21536192129629633</v>
      </c>
      <c r="F59" s="51"/>
      <c r="G59" s="142">
        <v>125</v>
      </c>
      <c r="H59" s="74" t="s">
        <v>7</v>
      </c>
      <c r="I59" s="48" t="s">
        <v>7</v>
      </c>
      <c r="J59" s="48" t="s">
        <v>7</v>
      </c>
      <c r="K59" s="68" t="s">
        <v>7</v>
      </c>
    </row>
    <row r="60" spans="1:11" s="40" customFormat="1" ht="8.25">
      <c r="A60" s="140">
        <v>53</v>
      </c>
      <c r="B60" s="69">
        <v>69</v>
      </c>
      <c r="C60" s="48" t="s">
        <v>168</v>
      </c>
      <c r="D60" s="48" t="s">
        <v>120</v>
      </c>
      <c r="E60" s="264">
        <v>0.21538856481481486</v>
      </c>
      <c r="F60" s="51"/>
      <c r="G60" s="140">
        <v>126</v>
      </c>
      <c r="H60" s="74" t="s">
        <v>7</v>
      </c>
      <c r="I60" s="48" t="s">
        <v>7</v>
      </c>
      <c r="J60" s="48" t="s">
        <v>7</v>
      </c>
      <c r="K60" s="68" t="s">
        <v>7</v>
      </c>
    </row>
    <row r="61" spans="1:11" s="40" customFormat="1" ht="8.25">
      <c r="A61" s="140">
        <v>54</v>
      </c>
      <c r="B61" s="69">
        <v>78</v>
      </c>
      <c r="C61" s="48" t="s">
        <v>174</v>
      </c>
      <c r="D61" s="48" t="s">
        <v>175</v>
      </c>
      <c r="E61" s="264">
        <v>0.21539099537037038</v>
      </c>
      <c r="F61" s="51"/>
      <c r="G61" s="140">
        <v>127</v>
      </c>
      <c r="H61" s="74" t="s">
        <v>7</v>
      </c>
      <c r="I61" s="48" t="s">
        <v>7</v>
      </c>
      <c r="J61" s="48" t="s">
        <v>7</v>
      </c>
      <c r="K61" s="68" t="s">
        <v>7</v>
      </c>
    </row>
    <row r="62" spans="1:11" s="40" customFormat="1" ht="8.25">
      <c r="A62" s="140">
        <v>55</v>
      </c>
      <c r="B62" s="69">
        <v>51</v>
      </c>
      <c r="C62" s="48" t="s">
        <v>155</v>
      </c>
      <c r="D62" s="48" t="s">
        <v>51</v>
      </c>
      <c r="E62" s="264">
        <v>0.2154009259259259</v>
      </c>
      <c r="F62" s="51"/>
      <c r="G62" s="142">
        <v>128</v>
      </c>
      <c r="H62" s="74" t="s">
        <v>7</v>
      </c>
      <c r="I62" s="48" t="s">
        <v>7</v>
      </c>
      <c r="J62" s="48" t="s">
        <v>7</v>
      </c>
      <c r="K62" s="68" t="s">
        <v>7</v>
      </c>
    </row>
    <row r="63" spans="1:11" s="40" customFormat="1" ht="8.25">
      <c r="A63" s="140">
        <v>56</v>
      </c>
      <c r="B63" s="69">
        <v>107</v>
      </c>
      <c r="C63" s="48" t="s">
        <v>100</v>
      </c>
      <c r="D63" s="48" t="s">
        <v>43</v>
      </c>
      <c r="E63" s="264">
        <v>0.21544855324074075</v>
      </c>
      <c r="F63" s="51"/>
      <c r="G63" s="140">
        <v>129</v>
      </c>
      <c r="H63" s="74" t="s">
        <v>7</v>
      </c>
      <c r="I63" s="48" t="s">
        <v>7</v>
      </c>
      <c r="J63" s="48" t="s">
        <v>7</v>
      </c>
      <c r="K63" s="68" t="s">
        <v>7</v>
      </c>
    </row>
    <row r="64" spans="1:11" s="40" customFormat="1" ht="8.25">
      <c r="A64" s="140">
        <v>57</v>
      </c>
      <c r="B64" s="69">
        <v>61</v>
      </c>
      <c r="C64" s="48" t="s">
        <v>162</v>
      </c>
      <c r="D64" s="48" t="s">
        <v>126</v>
      </c>
      <c r="E64" s="264">
        <v>0.2154563888888889</v>
      </c>
      <c r="F64" s="51"/>
      <c r="G64" s="140">
        <v>130</v>
      </c>
      <c r="H64" s="74" t="s">
        <v>7</v>
      </c>
      <c r="I64" s="48" t="s">
        <v>7</v>
      </c>
      <c r="J64" s="48" t="s">
        <v>7</v>
      </c>
      <c r="K64" s="68" t="s">
        <v>7</v>
      </c>
    </row>
    <row r="65" spans="1:11" s="40" customFormat="1" ht="8.25">
      <c r="A65" s="140">
        <v>58</v>
      </c>
      <c r="B65" s="69">
        <v>40</v>
      </c>
      <c r="C65" s="48" t="s">
        <v>44</v>
      </c>
      <c r="D65" s="48" t="s">
        <v>64</v>
      </c>
      <c r="E65" s="264">
        <v>0.21548631944444446</v>
      </c>
      <c r="F65" s="51"/>
      <c r="G65" s="142">
        <v>131</v>
      </c>
      <c r="H65" s="74" t="s">
        <v>7</v>
      </c>
      <c r="I65" s="48" t="s">
        <v>7</v>
      </c>
      <c r="J65" s="48" t="s">
        <v>7</v>
      </c>
      <c r="K65" s="68" t="s">
        <v>7</v>
      </c>
    </row>
    <row r="66" spans="1:11" s="40" customFormat="1" ht="8.25">
      <c r="A66" s="140">
        <v>59</v>
      </c>
      <c r="B66" s="69">
        <v>64</v>
      </c>
      <c r="C66" s="48" t="s">
        <v>165</v>
      </c>
      <c r="D66" s="48" t="s">
        <v>107</v>
      </c>
      <c r="E66" s="264">
        <v>0.21552025462962968</v>
      </c>
      <c r="F66" s="51"/>
      <c r="G66" s="140">
        <v>132</v>
      </c>
      <c r="H66" s="74" t="s">
        <v>7</v>
      </c>
      <c r="I66" s="48" t="s">
        <v>7</v>
      </c>
      <c r="J66" s="48" t="s">
        <v>7</v>
      </c>
      <c r="K66" s="68" t="s">
        <v>7</v>
      </c>
    </row>
    <row r="67" spans="1:11" s="40" customFormat="1" ht="8.25">
      <c r="A67" s="140">
        <v>60</v>
      </c>
      <c r="B67" s="69">
        <v>214</v>
      </c>
      <c r="C67" s="48" t="s">
        <v>214</v>
      </c>
      <c r="D67" s="48" t="s">
        <v>64</v>
      </c>
      <c r="E67" s="264">
        <v>0.2155205902777778</v>
      </c>
      <c r="F67" s="51"/>
      <c r="G67" s="140">
        <v>133</v>
      </c>
      <c r="H67" s="74" t="s">
        <v>7</v>
      </c>
      <c r="I67" s="48" t="s">
        <v>7</v>
      </c>
      <c r="J67" s="48" t="s">
        <v>7</v>
      </c>
      <c r="K67" s="68" t="s">
        <v>7</v>
      </c>
    </row>
    <row r="68" spans="1:11" ht="11.25">
      <c r="A68" s="140">
        <v>61</v>
      </c>
      <c r="B68" s="69">
        <v>104</v>
      </c>
      <c r="C68" s="48" t="s">
        <v>50</v>
      </c>
      <c r="D68" s="48" t="s">
        <v>43</v>
      </c>
      <c r="E68" s="264">
        <v>0.215520613425926</v>
      </c>
      <c r="F68" s="51"/>
      <c r="G68" s="142">
        <v>134</v>
      </c>
      <c r="H68" s="69"/>
      <c r="I68" s="48"/>
      <c r="J68" s="48"/>
      <c r="K68" s="68"/>
    </row>
    <row r="69" spans="1:11" ht="11.25">
      <c r="A69" s="140">
        <v>62</v>
      </c>
      <c r="B69" s="69">
        <v>225</v>
      </c>
      <c r="C69" s="48" t="s">
        <v>222</v>
      </c>
      <c r="D69" s="48" t="s">
        <v>68</v>
      </c>
      <c r="E69" s="264">
        <v>0.21572105324074073</v>
      </c>
      <c r="F69" s="51"/>
      <c r="G69" s="140">
        <v>135</v>
      </c>
      <c r="H69" s="69"/>
      <c r="I69" s="48"/>
      <c r="J69" s="48"/>
      <c r="K69" s="68"/>
    </row>
    <row r="70" spans="1:11" ht="11.25">
      <c r="A70" s="140">
        <v>63</v>
      </c>
      <c r="B70" s="69">
        <v>115</v>
      </c>
      <c r="C70" s="48" t="s">
        <v>188</v>
      </c>
      <c r="D70" s="48" t="s">
        <v>55</v>
      </c>
      <c r="E70" s="264">
        <v>0.21576512731481484</v>
      </c>
      <c r="F70" s="51"/>
      <c r="G70" s="140">
        <v>136</v>
      </c>
      <c r="H70" s="144"/>
      <c r="I70" s="36"/>
      <c r="J70" s="36"/>
      <c r="K70" s="265"/>
    </row>
    <row r="71" spans="1:11" ht="11.25">
      <c r="A71" s="140">
        <v>64</v>
      </c>
      <c r="B71" s="69">
        <v>71</v>
      </c>
      <c r="C71" s="48" t="s">
        <v>78</v>
      </c>
      <c r="D71" s="48" t="s">
        <v>77</v>
      </c>
      <c r="E71" s="264">
        <v>0.2158964467592593</v>
      </c>
      <c r="F71" s="51"/>
      <c r="G71" s="142">
        <v>137</v>
      </c>
      <c r="H71" s="144"/>
      <c r="I71" s="36"/>
      <c r="J71" s="36"/>
      <c r="K71" s="265"/>
    </row>
    <row r="72" spans="1:11" ht="11.25">
      <c r="A72" s="140">
        <v>65</v>
      </c>
      <c r="B72" s="69">
        <v>56</v>
      </c>
      <c r="C72" s="48" t="s">
        <v>157</v>
      </c>
      <c r="D72" s="48" t="s">
        <v>123</v>
      </c>
      <c r="E72" s="264">
        <v>0.21594915509259255</v>
      </c>
      <c r="F72" s="51"/>
      <c r="G72" s="140">
        <v>138</v>
      </c>
      <c r="H72" s="144"/>
      <c r="I72" s="36"/>
      <c r="J72" s="36"/>
      <c r="K72" s="265"/>
    </row>
    <row r="73" spans="1:11" ht="11.25">
      <c r="A73" s="140">
        <v>66</v>
      </c>
      <c r="B73" s="69">
        <v>48</v>
      </c>
      <c r="C73" s="48" t="s">
        <v>84</v>
      </c>
      <c r="D73" s="48" t="s">
        <v>43</v>
      </c>
      <c r="E73" s="264">
        <v>0.21598305555555558</v>
      </c>
      <c r="F73" s="51"/>
      <c r="G73" s="140">
        <v>139</v>
      </c>
      <c r="H73" s="144"/>
      <c r="I73" s="36"/>
      <c r="J73" s="36"/>
      <c r="K73" s="265"/>
    </row>
    <row r="74" spans="1:11" ht="11.25">
      <c r="A74" s="140">
        <v>67</v>
      </c>
      <c r="B74" s="69">
        <v>203</v>
      </c>
      <c r="C74" s="48" t="s">
        <v>204</v>
      </c>
      <c r="D74" s="48" t="s">
        <v>203</v>
      </c>
      <c r="E74" s="264">
        <v>0.21598487268518515</v>
      </c>
      <c r="F74" s="51"/>
      <c r="G74" s="142">
        <v>140</v>
      </c>
      <c r="H74" s="144"/>
      <c r="I74" s="36"/>
      <c r="J74" s="36"/>
      <c r="K74" s="265"/>
    </row>
    <row r="75" spans="1:11" ht="11.25">
      <c r="A75" s="140">
        <v>68</v>
      </c>
      <c r="B75" s="69">
        <v>223</v>
      </c>
      <c r="C75" s="48" t="s">
        <v>239</v>
      </c>
      <c r="D75" s="48" t="s">
        <v>115</v>
      </c>
      <c r="E75" s="264">
        <v>0.216112025462963</v>
      </c>
      <c r="F75" s="51"/>
      <c r="G75" s="140">
        <v>141</v>
      </c>
      <c r="H75" s="144"/>
      <c r="I75" s="36"/>
      <c r="J75" s="36"/>
      <c r="K75" s="265"/>
    </row>
    <row r="76" spans="1:11" ht="11.25">
      <c r="A76" s="140">
        <v>69</v>
      </c>
      <c r="B76" s="69">
        <v>217</v>
      </c>
      <c r="C76" s="48" t="s">
        <v>217</v>
      </c>
      <c r="D76" s="48" t="s">
        <v>64</v>
      </c>
      <c r="E76" s="264">
        <v>0.21611253472222228</v>
      </c>
      <c r="F76" s="51"/>
      <c r="G76" s="140">
        <v>142</v>
      </c>
      <c r="H76" s="144"/>
      <c r="I76" s="36"/>
      <c r="J76" s="36"/>
      <c r="K76" s="265"/>
    </row>
    <row r="77" spans="1:11" ht="11.25">
      <c r="A77" s="140">
        <v>70</v>
      </c>
      <c r="B77" s="69">
        <v>70</v>
      </c>
      <c r="C77" s="48" t="s">
        <v>76</v>
      </c>
      <c r="D77" s="48" t="s">
        <v>77</v>
      </c>
      <c r="E77" s="264">
        <v>0.2161600578703704</v>
      </c>
      <c r="F77" s="51"/>
      <c r="G77" s="142">
        <v>143</v>
      </c>
      <c r="H77" s="144"/>
      <c r="I77" s="36"/>
      <c r="J77" s="36"/>
      <c r="K77" s="265"/>
    </row>
    <row r="78" spans="1:11" ht="11.25">
      <c r="A78" s="140">
        <v>71</v>
      </c>
      <c r="B78" s="69">
        <v>28</v>
      </c>
      <c r="C78" s="48" t="s">
        <v>70</v>
      </c>
      <c r="D78" s="48" t="s">
        <v>71</v>
      </c>
      <c r="E78" s="264">
        <v>0.21675467592592593</v>
      </c>
      <c r="F78" s="51"/>
      <c r="G78" s="140">
        <v>144</v>
      </c>
      <c r="H78" s="144"/>
      <c r="I78" s="36"/>
      <c r="J78" s="36"/>
      <c r="K78" s="265"/>
    </row>
    <row r="79" spans="1:11" ht="11.25">
      <c r="A79" s="140">
        <v>72</v>
      </c>
      <c r="B79" s="69">
        <v>57</v>
      </c>
      <c r="C79" s="48" t="s">
        <v>158</v>
      </c>
      <c r="D79" s="48" t="s">
        <v>115</v>
      </c>
      <c r="E79" s="264">
        <v>0.2168137847222222</v>
      </c>
      <c r="F79" s="51"/>
      <c r="G79" s="140">
        <v>145</v>
      </c>
      <c r="H79" s="144"/>
      <c r="I79" s="36"/>
      <c r="J79" s="36"/>
      <c r="K79" s="265"/>
    </row>
    <row r="80" spans="1:11" ht="11.25">
      <c r="A80" s="141">
        <v>73</v>
      </c>
      <c r="B80" s="349">
        <v>112</v>
      </c>
      <c r="C80" s="189" t="s">
        <v>186</v>
      </c>
      <c r="D80" s="189" t="s">
        <v>118</v>
      </c>
      <c r="E80" s="350">
        <v>0.21685912037037003</v>
      </c>
      <c r="F80" s="51"/>
      <c r="G80" s="143">
        <v>146</v>
      </c>
      <c r="H80" s="145"/>
      <c r="I80" s="137"/>
      <c r="J80" s="137"/>
      <c r="K80" s="266"/>
    </row>
  </sheetData>
  <sheetProtection/>
  <mergeCells count="4">
    <mergeCell ref="A5:C5"/>
    <mergeCell ref="A2:K2"/>
    <mergeCell ref="A3:K3"/>
    <mergeCell ref="A4:K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2:H55"/>
  <sheetViews>
    <sheetView zoomScalePageLayoutView="0" workbookViewId="0" topLeftCell="A7">
      <selection activeCell="H47" sqref="H47"/>
    </sheetView>
  </sheetViews>
  <sheetFormatPr defaultColWidth="11.421875" defaultRowHeight="12.75"/>
  <cols>
    <col min="1" max="1" width="5.57421875" style="0" customWidth="1"/>
    <col min="3" max="3" width="3.28125" style="0" bestFit="1" customWidth="1"/>
    <col min="4" max="4" width="23.28125" style="0" customWidth="1"/>
    <col min="6" max="6" width="12.28125" style="0" customWidth="1"/>
    <col min="8" max="8" width="11.421875" style="0" customWidth="1"/>
  </cols>
  <sheetData>
    <row r="2" spans="1:8" s="2" customFormat="1" ht="18">
      <c r="A2" s="367" t="s">
        <v>3</v>
      </c>
      <c r="B2" s="367"/>
      <c r="C2" s="367"/>
      <c r="D2" s="367"/>
      <c r="E2" s="367"/>
      <c r="F2" s="367"/>
      <c r="G2" s="367"/>
      <c r="H2" s="367"/>
    </row>
    <row r="3" spans="1:8" s="2" customFormat="1" ht="15">
      <c r="A3" s="368" t="s">
        <v>6</v>
      </c>
      <c r="B3" s="368"/>
      <c r="C3" s="368"/>
      <c r="D3" s="368"/>
      <c r="E3" s="368"/>
      <c r="F3" s="368"/>
      <c r="G3" s="368"/>
      <c r="H3" s="368"/>
    </row>
    <row r="4" spans="2:8" s="2" customFormat="1" ht="10.5" customHeight="1">
      <c r="B4" s="4"/>
      <c r="C4" s="4"/>
      <c r="D4" s="4"/>
      <c r="E4" s="4"/>
      <c r="F4" s="4"/>
      <c r="G4" s="4"/>
      <c r="H4" s="4"/>
    </row>
    <row r="5" spans="1:8" s="2" customFormat="1" ht="12.75">
      <c r="A5" s="377" t="s">
        <v>10</v>
      </c>
      <c r="B5" s="378"/>
      <c r="C5" s="378"/>
      <c r="D5" s="378"/>
      <c r="E5" s="378"/>
      <c r="F5" s="378"/>
      <c r="G5" s="378"/>
      <c r="H5" s="379"/>
    </row>
    <row r="6" ht="9" customHeight="1"/>
    <row r="7" spans="1:8" ht="12.75">
      <c r="A7" s="381" t="s">
        <v>12</v>
      </c>
      <c r="B7" s="381"/>
      <c r="C7" s="381"/>
      <c r="D7" s="381"/>
      <c r="E7" s="381"/>
      <c r="F7" s="381"/>
      <c r="G7" s="381"/>
      <c r="H7" s="381"/>
    </row>
    <row r="8" spans="3:6" ht="12.75">
      <c r="C8" s="63" t="s">
        <v>13</v>
      </c>
      <c r="D8" s="63" t="s">
        <v>14</v>
      </c>
      <c r="E8" s="63" t="s">
        <v>9</v>
      </c>
      <c r="F8" s="56" t="s">
        <v>15</v>
      </c>
    </row>
    <row r="9" spans="3:6" ht="12.75" customHeight="1">
      <c r="C9" s="12" t="s">
        <v>7</v>
      </c>
      <c r="D9" s="128" t="s">
        <v>115</v>
      </c>
      <c r="E9" s="57" t="s">
        <v>7</v>
      </c>
      <c r="F9" s="37" t="s">
        <v>7</v>
      </c>
    </row>
    <row r="10" spans="3:6" ht="12.75" customHeight="1">
      <c r="C10" s="12" t="s">
        <v>7</v>
      </c>
      <c r="D10" s="129" t="s">
        <v>117</v>
      </c>
      <c r="E10" s="13"/>
      <c r="F10" s="13"/>
    </row>
    <row r="11" spans="3:6" ht="12.75" customHeight="1">
      <c r="C11" s="12" t="s">
        <v>7</v>
      </c>
      <c r="D11" s="129" t="s">
        <v>118</v>
      </c>
      <c r="E11" s="13"/>
      <c r="F11" s="13"/>
    </row>
    <row r="12" spans="3:6" ht="12.75" customHeight="1">
      <c r="C12" s="12" t="s">
        <v>7</v>
      </c>
      <c r="D12" s="129" t="s">
        <v>119</v>
      </c>
      <c r="E12" s="13"/>
      <c r="F12" s="13"/>
    </row>
    <row r="13" spans="3:6" ht="12.75" customHeight="1">
      <c r="C13" s="12" t="s">
        <v>7</v>
      </c>
      <c r="D13" s="129" t="s">
        <v>43</v>
      </c>
      <c r="E13" s="13"/>
      <c r="F13" s="13"/>
    </row>
    <row r="14" spans="3:6" ht="12.75" customHeight="1">
      <c r="C14" s="12" t="s">
        <v>7</v>
      </c>
      <c r="D14" s="129" t="s">
        <v>120</v>
      </c>
      <c r="E14" s="13"/>
      <c r="F14" s="13"/>
    </row>
    <row r="15" spans="3:6" ht="12.75" customHeight="1">
      <c r="C15" s="12" t="s">
        <v>7</v>
      </c>
      <c r="D15" s="129" t="s">
        <v>121</v>
      </c>
      <c r="E15" s="13"/>
      <c r="F15" s="13"/>
    </row>
    <row r="16" spans="3:6" ht="12.75" customHeight="1">
      <c r="C16" s="12" t="s">
        <v>7</v>
      </c>
      <c r="D16" s="129" t="s">
        <v>122</v>
      </c>
      <c r="E16" s="13"/>
      <c r="F16" s="13"/>
    </row>
    <row r="17" spans="3:6" ht="12.75" customHeight="1">
      <c r="C17" s="12" t="s">
        <v>7</v>
      </c>
      <c r="D17" s="129" t="s">
        <v>48</v>
      </c>
      <c r="E17" s="13"/>
      <c r="F17" s="13"/>
    </row>
    <row r="18" spans="3:6" ht="12.75" customHeight="1">
      <c r="C18" s="12" t="s">
        <v>7</v>
      </c>
      <c r="D18" s="129" t="s">
        <v>123</v>
      </c>
      <c r="E18" s="13"/>
      <c r="F18" s="13"/>
    </row>
    <row r="19" spans="3:6" ht="12.75" customHeight="1">
      <c r="C19" s="12" t="s">
        <v>7</v>
      </c>
      <c r="D19" s="129" t="s">
        <v>107</v>
      </c>
      <c r="E19" s="13"/>
      <c r="F19" s="13"/>
    </row>
    <row r="20" spans="3:6" ht="12.75" customHeight="1">
      <c r="C20" s="12" t="s">
        <v>7</v>
      </c>
      <c r="D20" s="129" t="s">
        <v>75</v>
      </c>
      <c r="E20" s="13"/>
      <c r="F20" s="13"/>
    </row>
    <row r="21" spans="3:6" ht="12.75" customHeight="1">
      <c r="C21" s="12" t="s">
        <v>7</v>
      </c>
      <c r="D21" s="129" t="s">
        <v>71</v>
      </c>
      <c r="E21" s="13"/>
      <c r="F21" s="13"/>
    </row>
    <row r="22" spans="3:6" ht="12.75" customHeight="1">
      <c r="C22" s="12" t="s">
        <v>7</v>
      </c>
      <c r="D22" s="130" t="s">
        <v>124</v>
      </c>
      <c r="E22" s="13"/>
      <c r="F22" s="13"/>
    </row>
    <row r="23" spans="3:6" ht="12.75" customHeight="1">
      <c r="C23" s="12" t="s">
        <v>7</v>
      </c>
      <c r="D23" s="129" t="s">
        <v>68</v>
      </c>
      <c r="E23" s="13"/>
      <c r="F23" s="13"/>
    </row>
    <row r="24" spans="3:6" ht="12.75" customHeight="1">
      <c r="C24" s="12"/>
      <c r="D24" s="129" t="s">
        <v>55</v>
      </c>
      <c r="E24" s="13"/>
      <c r="F24" s="13"/>
    </row>
    <row r="25" spans="3:6" ht="12.75" customHeight="1">
      <c r="C25" s="12" t="s">
        <v>7</v>
      </c>
      <c r="D25" s="129" t="s">
        <v>51</v>
      </c>
      <c r="E25" s="13"/>
      <c r="F25" s="13"/>
    </row>
    <row r="26" spans="3:6" ht="12.75" customHeight="1">
      <c r="C26" s="12" t="s">
        <v>7</v>
      </c>
      <c r="D26" s="129" t="s">
        <v>125</v>
      </c>
      <c r="E26" s="13"/>
      <c r="F26" s="13"/>
    </row>
    <row r="27" spans="3:6" ht="12.75" customHeight="1">
      <c r="C27" s="12" t="s">
        <v>7</v>
      </c>
      <c r="D27" s="129" t="s">
        <v>45</v>
      </c>
      <c r="E27" s="10"/>
      <c r="F27" s="10"/>
    </row>
    <row r="28" spans="3:6" ht="12.75" customHeight="1">
      <c r="C28" s="12" t="s">
        <v>7</v>
      </c>
      <c r="D28" s="129" t="s">
        <v>126</v>
      </c>
      <c r="E28" s="10"/>
      <c r="F28" s="10"/>
    </row>
    <row r="29" spans="3:6" ht="12.75" customHeight="1">
      <c r="C29" s="12" t="s">
        <v>7</v>
      </c>
      <c r="D29" s="129" t="s">
        <v>53</v>
      </c>
      <c r="E29" s="10"/>
      <c r="F29" s="10"/>
    </row>
    <row r="30" spans="3:6" ht="12.75" customHeight="1">
      <c r="C30" s="60" t="s">
        <v>7</v>
      </c>
      <c r="D30" s="131" t="s">
        <v>64</v>
      </c>
      <c r="E30" s="11"/>
      <c r="F30" s="11"/>
    </row>
    <row r="31" spans="3:6" ht="8.25" customHeight="1">
      <c r="C31" s="132"/>
      <c r="D31" s="133"/>
      <c r="E31" s="14"/>
      <c r="F31" s="14"/>
    </row>
    <row r="32" spans="3:6" ht="12.75">
      <c r="C32" s="382" t="s">
        <v>16</v>
      </c>
      <c r="D32" s="382"/>
      <c r="E32" s="382"/>
      <c r="F32" s="382"/>
    </row>
    <row r="33" spans="3:6" ht="12.75">
      <c r="C33" s="63" t="s">
        <v>13</v>
      </c>
      <c r="D33" s="63" t="s">
        <v>14</v>
      </c>
      <c r="E33" s="63" t="s">
        <v>9</v>
      </c>
      <c r="F33" s="56" t="s">
        <v>15</v>
      </c>
    </row>
    <row r="34" spans="3:6" ht="12.75" customHeight="1">
      <c r="C34" s="12" t="s">
        <v>7</v>
      </c>
      <c r="D34" s="128" t="s">
        <v>115</v>
      </c>
      <c r="E34" s="57" t="s">
        <v>7</v>
      </c>
      <c r="F34" s="37" t="s">
        <v>7</v>
      </c>
    </row>
    <row r="35" spans="3:6" ht="12.75" customHeight="1">
      <c r="C35" s="12" t="s">
        <v>7</v>
      </c>
      <c r="D35" s="129" t="s">
        <v>117</v>
      </c>
      <c r="E35" s="13"/>
      <c r="F35" s="13"/>
    </row>
    <row r="36" spans="3:6" ht="12.75" customHeight="1">
      <c r="C36" s="12" t="s">
        <v>7</v>
      </c>
      <c r="D36" s="129" t="s">
        <v>118</v>
      </c>
      <c r="E36" s="13"/>
      <c r="F36" s="13"/>
    </row>
    <row r="37" spans="3:6" ht="12.75" customHeight="1">
      <c r="C37" s="12" t="s">
        <v>7</v>
      </c>
      <c r="D37" s="129" t="s">
        <v>119</v>
      </c>
      <c r="E37" s="13"/>
      <c r="F37" s="13"/>
    </row>
    <row r="38" spans="3:6" ht="12.75" customHeight="1">
      <c r="C38" s="12" t="s">
        <v>7</v>
      </c>
      <c r="D38" s="129" t="s">
        <v>43</v>
      </c>
      <c r="E38" s="13"/>
      <c r="F38" s="13"/>
    </row>
    <row r="39" spans="3:6" ht="12.75" customHeight="1">
      <c r="C39" s="12" t="s">
        <v>7</v>
      </c>
      <c r="D39" s="129" t="s">
        <v>120</v>
      </c>
      <c r="E39" s="13"/>
      <c r="F39" s="13"/>
    </row>
    <row r="40" spans="3:6" ht="12.75" customHeight="1">
      <c r="C40" s="12" t="s">
        <v>7</v>
      </c>
      <c r="D40" s="129" t="s">
        <v>121</v>
      </c>
      <c r="E40" s="13"/>
      <c r="F40" s="13"/>
    </row>
    <row r="41" spans="3:6" ht="12.75" customHeight="1">
      <c r="C41" s="12" t="s">
        <v>7</v>
      </c>
      <c r="D41" s="129" t="s">
        <v>122</v>
      </c>
      <c r="E41" s="13"/>
      <c r="F41" s="13"/>
    </row>
    <row r="42" spans="3:6" ht="12.75" customHeight="1">
      <c r="C42" s="12" t="s">
        <v>7</v>
      </c>
      <c r="D42" s="129" t="s">
        <v>48</v>
      </c>
      <c r="E42" s="13"/>
      <c r="F42" s="13"/>
    </row>
    <row r="43" spans="3:6" ht="12.75" customHeight="1">
      <c r="C43" s="12" t="s">
        <v>7</v>
      </c>
      <c r="D43" s="129" t="s">
        <v>123</v>
      </c>
      <c r="E43" s="13"/>
      <c r="F43" s="13"/>
    </row>
    <row r="44" spans="3:6" ht="12.75" customHeight="1">
      <c r="C44" s="12" t="s">
        <v>7</v>
      </c>
      <c r="D44" s="129" t="s">
        <v>107</v>
      </c>
      <c r="E44" s="13"/>
      <c r="F44" s="13"/>
    </row>
    <row r="45" spans="3:6" ht="12.75" customHeight="1">
      <c r="C45" s="12" t="s">
        <v>7</v>
      </c>
      <c r="D45" s="129" t="s">
        <v>75</v>
      </c>
      <c r="E45" s="13"/>
      <c r="F45" s="13"/>
    </row>
    <row r="46" spans="3:6" ht="12.75" customHeight="1">
      <c r="C46" s="12" t="s">
        <v>7</v>
      </c>
      <c r="D46" s="129" t="s">
        <v>71</v>
      </c>
      <c r="E46" s="13"/>
      <c r="F46" s="13"/>
    </row>
    <row r="47" spans="3:6" ht="12.75" customHeight="1">
      <c r="C47" s="12" t="s">
        <v>7</v>
      </c>
      <c r="D47" s="130" t="s">
        <v>124</v>
      </c>
      <c r="E47" s="13"/>
      <c r="F47" s="13"/>
    </row>
    <row r="48" spans="3:6" ht="12.75" customHeight="1">
      <c r="C48" s="12" t="s">
        <v>7</v>
      </c>
      <c r="D48" s="129" t="s">
        <v>68</v>
      </c>
      <c r="E48" s="13"/>
      <c r="F48" s="13"/>
    </row>
    <row r="49" spans="3:6" ht="12.75" customHeight="1">
      <c r="C49" s="12"/>
      <c r="D49" s="129" t="s">
        <v>55</v>
      </c>
      <c r="E49" s="13"/>
      <c r="F49" s="13"/>
    </row>
    <row r="50" spans="3:6" ht="12.75" customHeight="1">
      <c r="C50" s="12" t="s">
        <v>7</v>
      </c>
      <c r="D50" s="129" t="s">
        <v>51</v>
      </c>
      <c r="E50" s="13"/>
      <c r="F50" s="13"/>
    </row>
    <row r="51" spans="3:6" ht="12.75" customHeight="1">
      <c r="C51" s="12" t="s">
        <v>7</v>
      </c>
      <c r="D51" s="129" t="s">
        <v>125</v>
      </c>
      <c r="E51" s="13"/>
      <c r="F51" s="13"/>
    </row>
    <row r="52" spans="3:6" ht="12.75" customHeight="1">
      <c r="C52" s="12" t="s">
        <v>7</v>
      </c>
      <c r="D52" s="129" t="s">
        <v>45</v>
      </c>
      <c r="E52" s="10"/>
      <c r="F52" s="10"/>
    </row>
    <row r="53" spans="3:6" ht="12.75" customHeight="1">
      <c r="C53" s="12" t="s">
        <v>7</v>
      </c>
      <c r="D53" s="129" t="s">
        <v>126</v>
      </c>
      <c r="E53" s="10"/>
      <c r="F53" s="10"/>
    </row>
    <row r="54" spans="3:6" ht="12.75" customHeight="1">
      <c r="C54" s="12" t="s">
        <v>7</v>
      </c>
      <c r="D54" s="129" t="s">
        <v>53</v>
      </c>
      <c r="E54" s="10"/>
      <c r="F54" s="10"/>
    </row>
    <row r="55" spans="3:6" ht="12.75" customHeight="1">
      <c r="C55" s="60" t="s">
        <v>7</v>
      </c>
      <c r="D55" s="131" t="s">
        <v>64</v>
      </c>
      <c r="E55" s="11"/>
      <c r="F55" s="11"/>
    </row>
  </sheetData>
  <sheetProtection/>
  <mergeCells count="5">
    <mergeCell ref="A2:H2"/>
    <mergeCell ref="A3:H3"/>
    <mergeCell ref="A5:H5"/>
    <mergeCell ref="A7:H7"/>
    <mergeCell ref="C32:F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X159"/>
  <sheetViews>
    <sheetView zoomScalePageLayoutView="0" workbookViewId="0" topLeftCell="A1">
      <selection activeCell="R8" sqref="R8:W144"/>
    </sheetView>
  </sheetViews>
  <sheetFormatPr defaultColWidth="11.421875" defaultRowHeight="12.75"/>
  <cols>
    <col min="1" max="1" width="4.7109375" style="1" bestFit="1" customWidth="1"/>
    <col min="2" max="2" width="3.57421875" style="1" bestFit="1" customWidth="1"/>
    <col min="3" max="3" width="15.57421875" style="2" bestFit="1" customWidth="1"/>
    <col min="4" max="4" width="12.8515625" style="1" customWidth="1"/>
    <col min="5" max="5" width="3.28125" style="1" bestFit="1" customWidth="1"/>
    <col min="6" max="6" width="6.8515625" style="3" bestFit="1" customWidth="1"/>
    <col min="7" max="7" width="5.28125" style="1" bestFit="1" customWidth="1"/>
    <col min="8" max="8" width="0.5625" style="2" customWidth="1"/>
    <col min="9" max="9" width="4.7109375" style="1" bestFit="1" customWidth="1"/>
    <col min="10" max="10" width="4.00390625" style="2" bestFit="1" customWidth="1"/>
    <col min="11" max="11" width="15.57421875" style="2" bestFit="1" customWidth="1"/>
    <col min="12" max="12" width="12.8515625" style="2" bestFit="1" customWidth="1"/>
    <col min="13" max="13" width="3.421875" style="1" bestFit="1" customWidth="1"/>
    <col min="14" max="14" width="6.8515625" style="2" bestFit="1" customWidth="1"/>
    <col min="15" max="15" width="5.421875" style="1" bestFit="1" customWidth="1"/>
    <col min="16" max="17" width="11.421875" style="2" customWidth="1"/>
    <col min="18" max="18" width="12.8515625" style="2" customWidth="1"/>
    <col min="19" max="19" width="11.421875" style="1" customWidth="1"/>
    <col min="20" max="21" width="11.421875" style="2" customWidth="1"/>
    <col min="22" max="22" width="11.421875" style="1" customWidth="1"/>
    <col min="23" max="23" width="11.421875" style="183" customWidth="1"/>
    <col min="24" max="24" width="11.421875" style="1" customWidth="1"/>
    <col min="25" max="16384" width="11.421875" style="2" customWidth="1"/>
  </cols>
  <sheetData>
    <row r="1" ht="12"/>
    <row r="2" spans="1:15" ht="18">
      <c r="A2" s="367" t="s">
        <v>3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</row>
    <row r="3" spans="1:15" ht="15">
      <c r="A3" s="368" t="s">
        <v>33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</row>
    <row r="4" spans="1:15" ht="12.75">
      <c r="A4" s="376" t="s">
        <v>11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</row>
    <row r="5" spans="1:14" ht="12.75" customHeight="1">
      <c r="A5" s="372" t="s">
        <v>108</v>
      </c>
      <c r="B5" s="373"/>
      <c r="C5" s="373"/>
      <c r="K5" s="374" t="s">
        <v>252</v>
      </c>
      <c r="L5" s="375"/>
      <c r="M5" s="375"/>
      <c r="N5" s="375"/>
    </row>
    <row r="6" spans="1:24" s="35" customFormat="1" ht="6.75" customHeight="1">
      <c r="A6" s="32"/>
      <c r="B6" s="32"/>
      <c r="C6" s="32"/>
      <c r="D6" s="33"/>
      <c r="E6" s="33"/>
      <c r="F6" s="34"/>
      <c r="G6" s="38"/>
      <c r="I6" s="38"/>
      <c r="M6" s="38"/>
      <c r="O6" s="38"/>
      <c r="S6" s="38"/>
      <c r="V6" s="38"/>
      <c r="W6" s="184"/>
      <c r="X6" s="38"/>
    </row>
    <row r="7" spans="1:24" s="39" customFormat="1" ht="12.75" customHeight="1">
      <c r="A7" s="44" t="s">
        <v>8</v>
      </c>
      <c r="B7" s="41" t="s">
        <v>1</v>
      </c>
      <c r="C7" s="41" t="s">
        <v>2</v>
      </c>
      <c r="D7" s="41" t="s">
        <v>0</v>
      </c>
      <c r="E7" s="42" t="s">
        <v>35</v>
      </c>
      <c r="F7" s="43" t="s">
        <v>9</v>
      </c>
      <c r="G7" s="42" t="s">
        <v>36</v>
      </c>
      <c r="H7" s="45"/>
      <c r="I7" s="44" t="s">
        <v>8</v>
      </c>
      <c r="J7" s="41" t="s">
        <v>1</v>
      </c>
      <c r="K7" s="41" t="s">
        <v>2</v>
      </c>
      <c r="L7" s="41" t="s">
        <v>0</v>
      </c>
      <c r="M7" s="42" t="s">
        <v>35</v>
      </c>
      <c r="N7" s="43" t="s">
        <v>9</v>
      </c>
      <c r="O7" s="42" t="s">
        <v>36</v>
      </c>
      <c r="R7" s="39" t="s">
        <v>244</v>
      </c>
      <c r="S7" s="177" t="s">
        <v>1</v>
      </c>
      <c r="T7" s="39" t="s">
        <v>2</v>
      </c>
      <c r="U7" s="39" t="s">
        <v>0</v>
      </c>
      <c r="V7" s="177" t="s">
        <v>247</v>
      </c>
      <c r="W7" s="185" t="s">
        <v>246</v>
      </c>
      <c r="X7" s="177" t="s">
        <v>245</v>
      </c>
    </row>
    <row r="8" spans="1:24" s="46" customFormat="1" ht="9.75" customHeight="1">
      <c r="A8" s="139">
        <v>1</v>
      </c>
      <c r="B8" s="70">
        <v>51</v>
      </c>
      <c r="C8" s="71" t="s">
        <v>155</v>
      </c>
      <c r="D8" s="71" t="s">
        <v>51</v>
      </c>
      <c r="E8" s="72">
        <v>1</v>
      </c>
      <c r="F8" s="180">
        <v>0.0020907407407407407</v>
      </c>
      <c r="G8" s="207">
        <v>1</v>
      </c>
      <c r="H8" s="50"/>
      <c r="I8" s="139">
        <v>74</v>
      </c>
      <c r="J8" s="70">
        <v>64</v>
      </c>
      <c r="K8" s="71" t="s">
        <v>165</v>
      </c>
      <c r="L8" s="71" t="s">
        <v>107</v>
      </c>
      <c r="M8" s="72">
        <v>1</v>
      </c>
      <c r="N8" s="73">
        <v>0.002568865740740741</v>
      </c>
      <c r="O8" s="207">
        <v>60</v>
      </c>
      <c r="R8" s="46">
        <v>1</v>
      </c>
      <c r="S8" s="178">
        <v>51</v>
      </c>
      <c r="T8" s="46" t="s">
        <v>155</v>
      </c>
      <c r="U8" s="46" t="s">
        <v>51</v>
      </c>
      <c r="V8" s="178">
        <v>1</v>
      </c>
      <c r="W8" s="186">
        <v>0.0020907407407407407</v>
      </c>
      <c r="X8" s="178">
        <v>1</v>
      </c>
    </row>
    <row r="9" spans="1:24" s="40" customFormat="1" ht="9.75" customHeight="1">
      <c r="A9" s="140">
        <v>2</v>
      </c>
      <c r="B9" s="74">
        <v>31</v>
      </c>
      <c r="C9" s="48" t="s">
        <v>144</v>
      </c>
      <c r="D9" s="48" t="s">
        <v>121</v>
      </c>
      <c r="E9" s="47">
        <v>1</v>
      </c>
      <c r="F9" s="181">
        <v>0.0021254050925925924</v>
      </c>
      <c r="G9" s="49">
        <v>2</v>
      </c>
      <c r="H9" s="51"/>
      <c r="I9" s="140">
        <v>75</v>
      </c>
      <c r="J9" s="74">
        <v>17</v>
      </c>
      <c r="K9" s="48" t="s">
        <v>138</v>
      </c>
      <c r="L9" s="48" t="s">
        <v>118</v>
      </c>
      <c r="M9" s="47">
        <v>1</v>
      </c>
      <c r="N9" s="181">
        <v>0.0025795833333333335</v>
      </c>
      <c r="O9" s="49">
        <v>61</v>
      </c>
      <c r="R9" s="40">
        <v>2</v>
      </c>
      <c r="S9" s="179">
        <v>31</v>
      </c>
      <c r="T9" s="40" t="s">
        <v>144</v>
      </c>
      <c r="U9" s="40" t="s">
        <v>121</v>
      </c>
      <c r="V9" s="179">
        <v>1</v>
      </c>
      <c r="W9" s="187">
        <v>0.0021254050925925924</v>
      </c>
      <c r="X9" s="179">
        <v>2</v>
      </c>
    </row>
    <row r="10" spans="1:24" s="40" customFormat="1" ht="9.75" customHeight="1">
      <c r="A10" s="140">
        <v>3</v>
      </c>
      <c r="B10" s="74">
        <v>236</v>
      </c>
      <c r="C10" s="48" t="s">
        <v>233</v>
      </c>
      <c r="D10" s="48" t="s">
        <v>123</v>
      </c>
      <c r="E10" s="47">
        <v>3</v>
      </c>
      <c r="F10" s="181">
        <v>0.002139398148148148</v>
      </c>
      <c r="G10" s="49">
        <v>1</v>
      </c>
      <c r="H10" s="51"/>
      <c r="I10" s="140">
        <v>76</v>
      </c>
      <c r="J10" s="74">
        <v>208</v>
      </c>
      <c r="K10" s="48" t="s">
        <v>209</v>
      </c>
      <c r="L10" s="48" t="s">
        <v>124</v>
      </c>
      <c r="M10" s="47">
        <v>3</v>
      </c>
      <c r="N10" s="181">
        <v>0.002591435185185185</v>
      </c>
      <c r="O10" s="49">
        <v>6</v>
      </c>
      <c r="R10" s="40">
        <v>3</v>
      </c>
      <c r="S10" s="179">
        <v>236</v>
      </c>
      <c r="T10" s="40" t="s">
        <v>233</v>
      </c>
      <c r="U10" s="40" t="s">
        <v>123</v>
      </c>
      <c r="V10" s="179">
        <v>3</v>
      </c>
      <c r="W10" s="187">
        <v>0.002139398148148148</v>
      </c>
      <c r="X10" s="179">
        <v>1</v>
      </c>
    </row>
    <row r="11" spans="1:24" s="40" customFormat="1" ht="9.75" customHeight="1">
      <c r="A11" s="140">
        <v>4</v>
      </c>
      <c r="B11" s="74">
        <v>25</v>
      </c>
      <c r="C11" s="48" t="s">
        <v>94</v>
      </c>
      <c r="D11" s="48" t="s">
        <v>71</v>
      </c>
      <c r="E11" s="47">
        <v>1</v>
      </c>
      <c r="F11" s="181">
        <v>0.002174270833333333</v>
      </c>
      <c r="G11" s="49">
        <v>3</v>
      </c>
      <c r="H11" s="51"/>
      <c r="I11" s="142">
        <v>77</v>
      </c>
      <c r="J11" s="74">
        <v>215</v>
      </c>
      <c r="K11" s="48" t="s">
        <v>215</v>
      </c>
      <c r="L11" s="48" t="s">
        <v>64</v>
      </c>
      <c r="M11" s="47">
        <v>3</v>
      </c>
      <c r="N11" s="181">
        <v>0.0025940740740740737</v>
      </c>
      <c r="O11" s="49">
        <v>7</v>
      </c>
      <c r="R11" s="40">
        <v>4</v>
      </c>
      <c r="S11" s="179">
        <v>25</v>
      </c>
      <c r="T11" s="40" t="s">
        <v>94</v>
      </c>
      <c r="U11" s="40" t="s">
        <v>71</v>
      </c>
      <c r="V11" s="179">
        <v>1</v>
      </c>
      <c r="W11" s="187">
        <v>0.002174270833333333</v>
      </c>
      <c r="X11" s="179">
        <v>3</v>
      </c>
    </row>
    <row r="12" spans="1:24" s="40" customFormat="1" ht="9.75" customHeight="1">
      <c r="A12" s="140">
        <v>5</v>
      </c>
      <c r="B12" s="74">
        <v>76</v>
      </c>
      <c r="C12" s="48" t="s">
        <v>171</v>
      </c>
      <c r="D12" s="48" t="s">
        <v>172</v>
      </c>
      <c r="E12" s="47">
        <v>1</v>
      </c>
      <c r="F12" s="181">
        <v>0.002199398148148148</v>
      </c>
      <c r="G12" s="49">
        <v>4</v>
      </c>
      <c r="H12" s="51"/>
      <c r="I12" s="140">
        <v>78</v>
      </c>
      <c r="J12" s="74">
        <v>79</v>
      </c>
      <c r="K12" s="48" t="s">
        <v>176</v>
      </c>
      <c r="L12" s="48" t="s">
        <v>177</v>
      </c>
      <c r="M12" s="47">
        <v>1</v>
      </c>
      <c r="N12" s="181">
        <v>0.0025969907407407404</v>
      </c>
      <c r="O12" s="49">
        <v>62</v>
      </c>
      <c r="R12" s="40">
        <v>5</v>
      </c>
      <c r="S12" s="179">
        <v>76</v>
      </c>
      <c r="T12" s="40" t="s">
        <v>171</v>
      </c>
      <c r="U12" s="40" t="s">
        <v>172</v>
      </c>
      <c r="V12" s="179">
        <v>1</v>
      </c>
      <c r="W12" s="187">
        <v>0.002199398148148148</v>
      </c>
      <c r="X12" s="179">
        <v>4</v>
      </c>
    </row>
    <row r="13" spans="1:24" s="40" customFormat="1" ht="9.75" customHeight="1">
      <c r="A13" s="140">
        <v>6</v>
      </c>
      <c r="B13" s="74">
        <v>32</v>
      </c>
      <c r="C13" s="48" t="s">
        <v>91</v>
      </c>
      <c r="D13" s="48" t="s">
        <v>121</v>
      </c>
      <c r="E13" s="47">
        <v>1</v>
      </c>
      <c r="F13" s="181">
        <v>0.002210729166666667</v>
      </c>
      <c r="G13" s="49">
        <v>5</v>
      </c>
      <c r="H13" s="51"/>
      <c r="I13" s="140">
        <v>79</v>
      </c>
      <c r="J13" s="74">
        <v>127</v>
      </c>
      <c r="K13" s="48" t="s">
        <v>197</v>
      </c>
      <c r="L13" s="48" t="s">
        <v>126</v>
      </c>
      <c r="M13" s="47">
        <v>2</v>
      </c>
      <c r="N13" s="181">
        <v>0.002606435185185185</v>
      </c>
      <c r="O13" s="49">
        <v>10</v>
      </c>
      <c r="R13" s="40">
        <v>6</v>
      </c>
      <c r="S13" s="179">
        <v>32</v>
      </c>
      <c r="T13" s="40" t="s">
        <v>91</v>
      </c>
      <c r="U13" s="40" t="s">
        <v>121</v>
      </c>
      <c r="V13" s="179">
        <v>1</v>
      </c>
      <c r="W13" s="187">
        <v>0.002210729166666667</v>
      </c>
      <c r="X13" s="179">
        <v>5</v>
      </c>
    </row>
    <row r="14" spans="1:24" s="40" customFormat="1" ht="9.75" customHeight="1">
      <c r="A14" s="140">
        <v>7</v>
      </c>
      <c r="B14" s="74">
        <v>34</v>
      </c>
      <c r="C14" s="48" t="s">
        <v>146</v>
      </c>
      <c r="D14" s="48" t="s">
        <v>121</v>
      </c>
      <c r="E14" s="47">
        <v>1</v>
      </c>
      <c r="F14" s="181">
        <v>0.002214409722222222</v>
      </c>
      <c r="G14" s="49">
        <v>6</v>
      </c>
      <c r="H14" s="51"/>
      <c r="I14" s="142">
        <v>80</v>
      </c>
      <c r="J14" s="74">
        <v>110</v>
      </c>
      <c r="K14" s="48" t="s">
        <v>185</v>
      </c>
      <c r="L14" s="48" t="s">
        <v>64</v>
      </c>
      <c r="M14" s="47">
        <v>2</v>
      </c>
      <c r="N14" s="181">
        <v>0.0026142592592592593</v>
      </c>
      <c r="O14" s="49">
        <v>11</v>
      </c>
      <c r="R14" s="40">
        <v>7</v>
      </c>
      <c r="S14" s="179">
        <v>34</v>
      </c>
      <c r="T14" s="40" t="s">
        <v>146</v>
      </c>
      <c r="U14" s="40" t="s">
        <v>121</v>
      </c>
      <c r="V14" s="179">
        <v>1</v>
      </c>
      <c r="W14" s="187">
        <v>0.002214409722222222</v>
      </c>
      <c r="X14" s="179">
        <v>6</v>
      </c>
    </row>
    <row r="15" spans="1:24" s="40" customFormat="1" ht="9.75" customHeight="1">
      <c r="A15" s="140">
        <v>8</v>
      </c>
      <c r="B15" s="74">
        <v>12</v>
      </c>
      <c r="C15" s="48" t="s">
        <v>137</v>
      </c>
      <c r="D15" s="48" t="s">
        <v>117</v>
      </c>
      <c r="E15" s="47">
        <v>1</v>
      </c>
      <c r="F15" s="181">
        <v>0.0022372337962962966</v>
      </c>
      <c r="G15" s="49">
        <v>7</v>
      </c>
      <c r="H15" s="51"/>
      <c r="I15" s="140">
        <v>81</v>
      </c>
      <c r="J15" s="74">
        <v>11</v>
      </c>
      <c r="K15" s="48" t="s">
        <v>136</v>
      </c>
      <c r="L15" s="48" t="s">
        <v>117</v>
      </c>
      <c r="M15" s="47">
        <v>1</v>
      </c>
      <c r="N15" s="181">
        <v>0.002616805555555556</v>
      </c>
      <c r="O15" s="49">
        <v>63</v>
      </c>
      <c r="R15" s="40">
        <v>8</v>
      </c>
      <c r="S15" s="179">
        <v>12</v>
      </c>
      <c r="T15" s="40" t="s">
        <v>137</v>
      </c>
      <c r="U15" s="40" t="s">
        <v>117</v>
      </c>
      <c r="V15" s="179">
        <v>1</v>
      </c>
      <c r="W15" s="187">
        <v>0.0022372337962962966</v>
      </c>
      <c r="X15" s="179">
        <v>7</v>
      </c>
    </row>
    <row r="16" spans="1:24" s="40" customFormat="1" ht="9.75" customHeight="1">
      <c r="A16" s="140">
        <v>9</v>
      </c>
      <c r="B16" s="74">
        <v>6</v>
      </c>
      <c r="C16" s="48" t="s">
        <v>131</v>
      </c>
      <c r="D16" s="48" t="s">
        <v>117</v>
      </c>
      <c r="E16" s="47">
        <v>1</v>
      </c>
      <c r="F16" s="181">
        <v>0.002248865740740741</v>
      </c>
      <c r="G16" s="49">
        <v>8</v>
      </c>
      <c r="H16" s="51"/>
      <c r="I16" s="140">
        <v>82</v>
      </c>
      <c r="J16" s="74">
        <v>71</v>
      </c>
      <c r="K16" s="48" t="s">
        <v>78</v>
      </c>
      <c r="L16" s="48" t="s">
        <v>77</v>
      </c>
      <c r="M16" s="47">
        <v>1</v>
      </c>
      <c r="N16" s="181">
        <v>0.0026209837962962966</v>
      </c>
      <c r="O16" s="49">
        <v>64</v>
      </c>
      <c r="R16" s="40">
        <v>9</v>
      </c>
      <c r="S16" s="179">
        <v>6</v>
      </c>
      <c r="T16" s="40" t="s">
        <v>131</v>
      </c>
      <c r="U16" s="40" t="s">
        <v>117</v>
      </c>
      <c r="V16" s="179">
        <v>1</v>
      </c>
      <c r="W16" s="187">
        <v>0.002248865740740741</v>
      </c>
      <c r="X16" s="179">
        <v>8</v>
      </c>
    </row>
    <row r="17" spans="1:24" s="40" customFormat="1" ht="9.75" customHeight="1">
      <c r="A17" s="140">
        <v>10</v>
      </c>
      <c r="B17" s="74">
        <v>77</v>
      </c>
      <c r="C17" s="48" t="s">
        <v>173</v>
      </c>
      <c r="D17" s="48" t="s">
        <v>75</v>
      </c>
      <c r="E17" s="47">
        <v>1</v>
      </c>
      <c r="F17" s="181">
        <v>0.002257962962962963</v>
      </c>
      <c r="G17" s="49">
        <v>9</v>
      </c>
      <c r="H17" s="51"/>
      <c r="I17" s="142">
        <v>83</v>
      </c>
      <c r="J17" s="74">
        <v>28</v>
      </c>
      <c r="K17" s="48" t="s">
        <v>70</v>
      </c>
      <c r="L17" s="48" t="s">
        <v>71</v>
      </c>
      <c r="M17" s="47">
        <v>1</v>
      </c>
      <c r="N17" s="181">
        <v>0.0026227314814814815</v>
      </c>
      <c r="O17" s="49">
        <v>65</v>
      </c>
      <c r="R17" s="40">
        <v>10</v>
      </c>
      <c r="S17" s="179">
        <v>77</v>
      </c>
      <c r="T17" s="40" t="s">
        <v>173</v>
      </c>
      <c r="U17" s="40" t="s">
        <v>75</v>
      </c>
      <c r="V17" s="179">
        <v>1</v>
      </c>
      <c r="W17" s="187">
        <v>0.002257962962962963</v>
      </c>
      <c r="X17" s="179">
        <v>9</v>
      </c>
    </row>
    <row r="18" spans="1:24" s="40" customFormat="1" ht="9.75" customHeight="1">
      <c r="A18" s="140">
        <v>11</v>
      </c>
      <c r="B18" s="74">
        <v>44</v>
      </c>
      <c r="C18" s="48" t="s">
        <v>60</v>
      </c>
      <c r="D18" s="48" t="s">
        <v>53</v>
      </c>
      <c r="E18" s="47">
        <v>1</v>
      </c>
      <c r="F18" s="181">
        <v>0.0022651620370370373</v>
      </c>
      <c r="G18" s="49">
        <v>10</v>
      </c>
      <c r="H18" s="51"/>
      <c r="I18" s="140">
        <v>84</v>
      </c>
      <c r="J18" s="74">
        <v>104</v>
      </c>
      <c r="K18" s="48" t="s">
        <v>50</v>
      </c>
      <c r="L18" s="48" t="s">
        <v>43</v>
      </c>
      <c r="M18" s="47">
        <v>2</v>
      </c>
      <c r="N18" s="181">
        <v>0.0026270949074074074</v>
      </c>
      <c r="O18" s="49">
        <v>12</v>
      </c>
      <c r="R18" s="40">
        <v>11</v>
      </c>
      <c r="S18" s="179">
        <v>44</v>
      </c>
      <c r="T18" s="40" t="s">
        <v>60</v>
      </c>
      <c r="U18" s="40" t="s">
        <v>53</v>
      </c>
      <c r="V18" s="179">
        <v>1</v>
      </c>
      <c r="W18" s="187">
        <v>0.0022651620370370373</v>
      </c>
      <c r="X18" s="179">
        <v>10</v>
      </c>
    </row>
    <row r="19" spans="1:24" s="40" customFormat="1" ht="9.75" customHeight="1">
      <c r="A19" s="140">
        <v>12</v>
      </c>
      <c r="B19" s="74">
        <v>66</v>
      </c>
      <c r="C19" s="48" t="s">
        <v>79</v>
      </c>
      <c r="D19" s="48" t="s">
        <v>55</v>
      </c>
      <c r="E19" s="47">
        <v>1</v>
      </c>
      <c r="F19" s="181">
        <v>0.0022721875</v>
      </c>
      <c r="G19" s="49">
        <v>11</v>
      </c>
      <c r="H19" s="51"/>
      <c r="I19" s="140">
        <v>85</v>
      </c>
      <c r="J19" s="74">
        <v>115</v>
      </c>
      <c r="K19" s="48" t="s">
        <v>188</v>
      </c>
      <c r="L19" s="48" t="s">
        <v>55</v>
      </c>
      <c r="M19" s="47">
        <v>2</v>
      </c>
      <c r="N19" s="181">
        <v>0.0026285532407407408</v>
      </c>
      <c r="O19" s="49">
        <v>13</v>
      </c>
      <c r="R19" s="40">
        <v>12</v>
      </c>
      <c r="S19" s="179">
        <v>66</v>
      </c>
      <c r="T19" s="40" t="s">
        <v>79</v>
      </c>
      <c r="U19" s="40" t="s">
        <v>55</v>
      </c>
      <c r="V19" s="179">
        <v>1</v>
      </c>
      <c r="W19" s="187">
        <v>0.0022721875</v>
      </c>
      <c r="X19" s="179">
        <v>11</v>
      </c>
    </row>
    <row r="20" spans="1:24" s="40" customFormat="1" ht="9.75" customHeight="1">
      <c r="A20" s="140">
        <v>13</v>
      </c>
      <c r="B20" s="74">
        <v>16</v>
      </c>
      <c r="C20" s="48" t="s">
        <v>83</v>
      </c>
      <c r="D20" s="48" t="s">
        <v>118</v>
      </c>
      <c r="E20" s="47">
        <v>1</v>
      </c>
      <c r="F20" s="181">
        <v>0.002302303240740741</v>
      </c>
      <c r="G20" s="49">
        <v>12</v>
      </c>
      <c r="H20" s="51"/>
      <c r="I20" s="142">
        <v>86</v>
      </c>
      <c r="J20" s="74">
        <v>228</v>
      </c>
      <c r="K20" s="48" t="s">
        <v>225</v>
      </c>
      <c r="L20" s="48" t="s">
        <v>119</v>
      </c>
      <c r="M20" s="47">
        <v>3</v>
      </c>
      <c r="N20" s="181">
        <v>0.0026308796296296293</v>
      </c>
      <c r="O20" s="49">
        <v>8</v>
      </c>
      <c r="R20" s="40">
        <v>13</v>
      </c>
      <c r="S20" s="179">
        <v>16</v>
      </c>
      <c r="T20" s="40" t="s">
        <v>83</v>
      </c>
      <c r="U20" s="40" t="s">
        <v>118</v>
      </c>
      <c r="V20" s="179">
        <v>1</v>
      </c>
      <c r="W20" s="187">
        <v>0.002302303240740741</v>
      </c>
      <c r="X20" s="179">
        <v>12</v>
      </c>
    </row>
    <row r="21" spans="1:24" s="40" customFormat="1" ht="9.75" customHeight="1">
      <c r="A21" s="140">
        <v>14</v>
      </c>
      <c r="B21" s="74">
        <v>43</v>
      </c>
      <c r="C21" s="48" t="s">
        <v>152</v>
      </c>
      <c r="D21" s="48" t="s">
        <v>64</v>
      </c>
      <c r="E21" s="47">
        <v>1</v>
      </c>
      <c r="F21" s="181">
        <v>0.002304386574074074</v>
      </c>
      <c r="G21" s="49">
        <v>13</v>
      </c>
      <c r="H21" s="51"/>
      <c r="I21" s="140">
        <v>87</v>
      </c>
      <c r="J21" s="74">
        <v>112</v>
      </c>
      <c r="K21" s="48" t="s">
        <v>186</v>
      </c>
      <c r="L21" s="48" t="s">
        <v>118</v>
      </c>
      <c r="M21" s="47">
        <v>2</v>
      </c>
      <c r="N21" s="181">
        <v>0.002634583333333333</v>
      </c>
      <c r="O21" s="49">
        <v>14</v>
      </c>
      <c r="R21" s="40">
        <v>14</v>
      </c>
      <c r="S21" s="179">
        <v>43</v>
      </c>
      <c r="T21" s="40" t="s">
        <v>152</v>
      </c>
      <c r="U21" s="40" t="s">
        <v>64</v>
      </c>
      <c r="V21" s="179">
        <v>1</v>
      </c>
      <c r="W21" s="187">
        <v>0.002304386574074074</v>
      </c>
      <c r="X21" s="179">
        <v>13</v>
      </c>
    </row>
    <row r="22" spans="1:24" s="40" customFormat="1" ht="9.75" customHeight="1">
      <c r="A22" s="140">
        <v>15</v>
      </c>
      <c r="B22" s="74">
        <v>37</v>
      </c>
      <c r="C22" s="48" t="s">
        <v>149</v>
      </c>
      <c r="D22" s="48" t="s">
        <v>48</v>
      </c>
      <c r="E22" s="47">
        <v>1</v>
      </c>
      <c r="F22" s="181">
        <v>0.002305150462962963</v>
      </c>
      <c r="G22" s="49">
        <v>14</v>
      </c>
      <c r="H22" s="51"/>
      <c r="I22" s="140">
        <v>88</v>
      </c>
      <c r="J22" s="74">
        <v>78</v>
      </c>
      <c r="K22" s="48" t="s">
        <v>174</v>
      </c>
      <c r="L22" s="48" t="s">
        <v>175</v>
      </c>
      <c r="M22" s="47">
        <v>1</v>
      </c>
      <c r="N22" s="181">
        <v>0.0026363657407407408</v>
      </c>
      <c r="O22" s="49">
        <v>66</v>
      </c>
      <c r="R22" s="40">
        <v>15</v>
      </c>
      <c r="S22" s="179">
        <v>37</v>
      </c>
      <c r="T22" s="40" t="s">
        <v>149</v>
      </c>
      <c r="U22" s="40" t="s">
        <v>48</v>
      </c>
      <c r="V22" s="179">
        <v>1</v>
      </c>
      <c r="W22" s="187">
        <v>0.002305150462962963</v>
      </c>
      <c r="X22" s="179">
        <v>14</v>
      </c>
    </row>
    <row r="23" spans="1:24" s="40" customFormat="1" ht="9.75" customHeight="1">
      <c r="A23" s="140">
        <v>16</v>
      </c>
      <c r="B23" s="74">
        <v>63</v>
      </c>
      <c r="C23" s="48" t="s">
        <v>164</v>
      </c>
      <c r="D23" s="48" t="s">
        <v>107</v>
      </c>
      <c r="E23" s="47">
        <v>1</v>
      </c>
      <c r="F23" s="181">
        <v>0.0023091550925925927</v>
      </c>
      <c r="G23" s="49">
        <v>15</v>
      </c>
      <c r="H23" s="51"/>
      <c r="I23" s="142">
        <v>89</v>
      </c>
      <c r="J23" s="74">
        <v>224</v>
      </c>
      <c r="K23" s="48" t="s">
        <v>221</v>
      </c>
      <c r="L23" s="48" t="s">
        <v>68</v>
      </c>
      <c r="M23" s="47">
        <v>3</v>
      </c>
      <c r="N23" s="181">
        <v>0.002640752314814815</v>
      </c>
      <c r="O23" s="49">
        <v>9</v>
      </c>
      <c r="R23" s="40">
        <v>16</v>
      </c>
      <c r="S23" s="179">
        <v>63</v>
      </c>
      <c r="T23" s="40" t="s">
        <v>164</v>
      </c>
      <c r="U23" s="40" t="s">
        <v>107</v>
      </c>
      <c r="V23" s="179">
        <v>1</v>
      </c>
      <c r="W23" s="187">
        <v>0.0023091550925925927</v>
      </c>
      <c r="X23" s="179">
        <v>15</v>
      </c>
    </row>
    <row r="24" spans="1:24" s="40" customFormat="1" ht="9.75" customHeight="1">
      <c r="A24" s="140">
        <v>17</v>
      </c>
      <c r="B24" s="74">
        <v>13</v>
      </c>
      <c r="C24" s="48" t="s">
        <v>80</v>
      </c>
      <c r="D24" s="48" t="s">
        <v>118</v>
      </c>
      <c r="E24" s="47">
        <v>1</v>
      </c>
      <c r="F24" s="181">
        <v>0.0023149652777777778</v>
      </c>
      <c r="G24" s="49">
        <v>16</v>
      </c>
      <c r="H24" s="51"/>
      <c r="I24" s="140">
        <v>90</v>
      </c>
      <c r="J24" s="74">
        <v>15</v>
      </c>
      <c r="K24" s="48" t="s">
        <v>82</v>
      </c>
      <c r="L24" s="48" t="s">
        <v>118</v>
      </c>
      <c r="M24" s="47">
        <v>1</v>
      </c>
      <c r="N24" s="181">
        <v>0.002641111111111111</v>
      </c>
      <c r="O24" s="49">
        <v>67</v>
      </c>
      <c r="R24" s="40">
        <v>17</v>
      </c>
      <c r="S24" s="179">
        <v>13</v>
      </c>
      <c r="T24" s="40" t="s">
        <v>80</v>
      </c>
      <c r="U24" s="40" t="s">
        <v>118</v>
      </c>
      <c r="V24" s="179">
        <v>1</v>
      </c>
      <c r="W24" s="187">
        <v>0.0023149652777777778</v>
      </c>
      <c r="X24" s="179">
        <v>16</v>
      </c>
    </row>
    <row r="25" spans="1:24" s="40" customFormat="1" ht="9.75" customHeight="1">
      <c r="A25" s="140">
        <v>18</v>
      </c>
      <c r="B25" s="74">
        <v>41</v>
      </c>
      <c r="C25" s="48" t="s">
        <v>104</v>
      </c>
      <c r="D25" s="48" t="s">
        <v>64</v>
      </c>
      <c r="E25" s="47">
        <v>1</v>
      </c>
      <c r="F25" s="181">
        <v>0.0023158680555555554</v>
      </c>
      <c r="G25" s="49">
        <v>17</v>
      </c>
      <c r="H25" s="51"/>
      <c r="I25" s="140">
        <v>91</v>
      </c>
      <c r="J25" s="74">
        <v>2</v>
      </c>
      <c r="K25" s="48" t="s">
        <v>57</v>
      </c>
      <c r="L25" s="48" t="s">
        <v>45</v>
      </c>
      <c r="M25" s="47">
        <v>1</v>
      </c>
      <c r="N25" s="181">
        <v>0.002649305555555556</v>
      </c>
      <c r="O25" s="49">
        <v>68</v>
      </c>
      <c r="R25" s="40">
        <v>18</v>
      </c>
      <c r="S25" s="179">
        <v>41</v>
      </c>
      <c r="T25" s="40" t="s">
        <v>104</v>
      </c>
      <c r="U25" s="40" t="s">
        <v>64</v>
      </c>
      <c r="V25" s="179">
        <v>1</v>
      </c>
      <c r="W25" s="187">
        <v>0.0023158680555555554</v>
      </c>
      <c r="X25" s="179">
        <v>17</v>
      </c>
    </row>
    <row r="26" spans="1:24" s="40" customFormat="1" ht="9.75" customHeight="1">
      <c r="A26" s="140">
        <v>19</v>
      </c>
      <c r="B26" s="74">
        <v>9</v>
      </c>
      <c r="C26" s="48" t="s">
        <v>134</v>
      </c>
      <c r="D26" s="48" t="s">
        <v>117</v>
      </c>
      <c r="E26" s="47">
        <v>1</v>
      </c>
      <c r="F26" s="181">
        <v>0.002319537037037037</v>
      </c>
      <c r="G26" s="49">
        <v>18</v>
      </c>
      <c r="H26" s="51"/>
      <c r="I26" s="142">
        <v>92</v>
      </c>
      <c r="J26" s="74">
        <v>212</v>
      </c>
      <c r="K26" s="48" t="s">
        <v>213</v>
      </c>
      <c r="L26" s="48" t="s">
        <v>124</v>
      </c>
      <c r="M26" s="47">
        <v>3</v>
      </c>
      <c r="N26" s="181">
        <v>0.002650486111111111</v>
      </c>
      <c r="O26" s="49">
        <v>10</v>
      </c>
      <c r="R26" s="40">
        <v>19</v>
      </c>
      <c r="S26" s="179">
        <v>9</v>
      </c>
      <c r="T26" s="40" t="s">
        <v>134</v>
      </c>
      <c r="U26" s="40" t="s">
        <v>117</v>
      </c>
      <c r="V26" s="179">
        <v>1</v>
      </c>
      <c r="W26" s="187">
        <v>0.002319537037037037</v>
      </c>
      <c r="X26" s="179">
        <v>18</v>
      </c>
    </row>
    <row r="27" spans="1:24" s="40" customFormat="1" ht="9.75" customHeight="1">
      <c r="A27" s="140">
        <v>20</v>
      </c>
      <c r="B27" s="74">
        <v>73</v>
      </c>
      <c r="C27" s="48" t="s">
        <v>195</v>
      </c>
      <c r="D27" s="48" t="s">
        <v>125</v>
      </c>
      <c r="E27" s="47">
        <v>1</v>
      </c>
      <c r="F27" s="181">
        <v>0.002324513888888889</v>
      </c>
      <c r="G27" s="49">
        <v>19</v>
      </c>
      <c r="H27" s="51"/>
      <c r="I27" s="140">
        <v>93</v>
      </c>
      <c r="J27" s="74">
        <v>14</v>
      </c>
      <c r="K27" s="48" t="s">
        <v>81</v>
      </c>
      <c r="L27" s="48" t="s">
        <v>118</v>
      </c>
      <c r="M27" s="47">
        <v>1</v>
      </c>
      <c r="N27" s="181">
        <v>0.0026619328703703705</v>
      </c>
      <c r="O27" s="49">
        <v>69</v>
      </c>
      <c r="R27" s="40">
        <v>20</v>
      </c>
      <c r="S27" s="179">
        <v>73</v>
      </c>
      <c r="T27" s="40" t="s">
        <v>195</v>
      </c>
      <c r="U27" s="40" t="s">
        <v>125</v>
      </c>
      <c r="V27" s="179">
        <v>1</v>
      </c>
      <c r="W27" s="187">
        <v>0.002324513888888889</v>
      </c>
      <c r="X27" s="179">
        <v>19</v>
      </c>
    </row>
    <row r="28" spans="1:24" s="40" customFormat="1" ht="9.75" customHeight="1">
      <c r="A28" s="140">
        <v>21</v>
      </c>
      <c r="B28" s="74">
        <v>1</v>
      </c>
      <c r="C28" s="48" t="s">
        <v>54</v>
      </c>
      <c r="D28" s="48" t="s">
        <v>45</v>
      </c>
      <c r="E28" s="47">
        <v>1</v>
      </c>
      <c r="F28" s="181">
        <v>0.00232525462962963</v>
      </c>
      <c r="G28" s="49">
        <v>20</v>
      </c>
      <c r="H28" s="51"/>
      <c r="I28" s="140">
        <v>94</v>
      </c>
      <c r="J28" s="74">
        <v>126</v>
      </c>
      <c r="K28" s="48" t="s">
        <v>102</v>
      </c>
      <c r="L28" s="48" t="s">
        <v>48</v>
      </c>
      <c r="M28" s="47">
        <v>2</v>
      </c>
      <c r="N28" s="181">
        <v>0.002662326388888889</v>
      </c>
      <c r="O28" s="49">
        <v>15</v>
      </c>
      <c r="R28" s="40">
        <v>21</v>
      </c>
      <c r="S28" s="179">
        <v>1</v>
      </c>
      <c r="T28" s="40" t="s">
        <v>54</v>
      </c>
      <c r="U28" s="40" t="s">
        <v>45</v>
      </c>
      <c r="V28" s="179">
        <v>1</v>
      </c>
      <c r="W28" s="187">
        <v>0.00232525462962963</v>
      </c>
      <c r="X28" s="179">
        <v>20</v>
      </c>
    </row>
    <row r="29" spans="1:24" s="40" customFormat="1" ht="9.75" customHeight="1">
      <c r="A29" s="140">
        <v>22</v>
      </c>
      <c r="B29" s="74">
        <v>40</v>
      </c>
      <c r="C29" s="48" t="s">
        <v>44</v>
      </c>
      <c r="D29" s="48" t="s">
        <v>64</v>
      </c>
      <c r="E29" s="47">
        <v>1</v>
      </c>
      <c r="F29" s="181">
        <v>0.002326597222222222</v>
      </c>
      <c r="G29" s="49">
        <v>21</v>
      </c>
      <c r="H29" s="51"/>
      <c r="I29" s="142">
        <v>95</v>
      </c>
      <c r="J29" s="74">
        <v>129</v>
      </c>
      <c r="K29" s="48" t="s">
        <v>199</v>
      </c>
      <c r="L29" s="48" t="s">
        <v>175</v>
      </c>
      <c r="M29" s="47">
        <v>2</v>
      </c>
      <c r="N29" s="181">
        <v>0.002684826388888889</v>
      </c>
      <c r="O29" s="49">
        <v>16</v>
      </c>
      <c r="R29" s="40">
        <v>22</v>
      </c>
      <c r="S29" s="179">
        <v>40</v>
      </c>
      <c r="T29" s="40" t="s">
        <v>44</v>
      </c>
      <c r="U29" s="40" t="s">
        <v>64</v>
      </c>
      <c r="V29" s="179">
        <v>1</v>
      </c>
      <c r="W29" s="187">
        <v>0.002326597222222222</v>
      </c>
      <c r="X29" s="179">
        <v>21</v>
      </c>
    </row>
    <row r="30" spans="1:24" s="40" customFormat="1" ht="9.75" customHeight="1">
      <c r="A30" s="140">
        <v>23</v>
      </c>
      <c r="B30" s="74">
        <v>72</v>
      </c>
      <c r="C30" s="48" t="s">
        <v>170</v>
      </c>
      <c r="D30" s="48" t="s">
        <v>125</v>
      </c>
      <c r="E30" s="47">
        <v>1</v>
      </c>
      <c r="F30" s="181">
        <v>0.002335347222222222</v>
      </c>
      <c r="G30" s="49">
        <v>22</v>
      </c>
      <c r="H30" s="51"/>
      <c r="I30" s="140">
        <v>96</v>
      </c>
      <c r="J30" s="74">
        <v>128</v>
      </c>
      <c r="K30" s="48" t="s">
        <v>198</v>
      </c>
      <c r="L30" s="48" t="s">
        <v>107</v>
      </c>
      <c r="M30" s="47">
        <v>2</v>
      </c>
      <c r="N30" s="181">
        <v>0.002687060185185185</v>
      </c>
      <c r="O30" s="49">
        <v>17</v>
      </c>
      <c r="R30" s="40">
        <v>23</v>
      </c>
      <c r="S30" s="179">
        <v>72</v>
      </c>
      <c r="T30" s="40" t="s">
        <v>170</v>
      </c>
      <c r="U30" s="40" t="s">
        <v>125</v>
      </c>
      <c r="V30" s="179">
        <v>1</v>
      </c>
      <c r="W30" s="187">
        <v>0.002335347222222222</v>
      </c>
      <c r="X30" s="179">
        <v>22</v>
      </c>
    </row>
    <row r="31" spans="1:24" s="40" customFormat="1" ht="9.75" customHeight="1">
      <c r="A31" s="140">
        <v>24</v>
      </c>
      <c r="B31" s="74">
        <v>10</v>
      </c>
      <c r="C31" s="48" t="s">
        <v>135</v>
      </c>
      <c r="D31" s="48" t="s">
        <v>117</v>
      </c>
      <c r="E31" s="47">
        <v>1</v>
      </c>
      <c r="F31" s="181">
        <v>0.0023453125</v>
      </c>
      <c r="G31" s="49">
        <v>23</v>
      </c>
      <c r="H31" s="51"/>
      <c r="I31" s="140">
        <v>97</v>
      </c>
      <c r="J31" s="74">
        <v>50</v>
      </c>
      <c r="K31" s="48" t="s">
        <v>52</v>
      </c>
      <c r="L31" s="48" t="s">
        <v>43</v>
      </c>
      <c r="M31" s="47">
        <v>1</v>
      </c>
      <c r="N31" s="181">
        <v>0.0026880092592592593</v>
      </c>
      <c r="O31" s="49">
        <v>70</v>
      </c>
      <c r="R31" s="40">
        <v>24</v>
      </c>
      <c r="S31" s="179">
        <v>10</v>
      </c>
      <c r="T31" s="40" t="s">
        <v>135</v>
      </c>
      <c r="U31" s="40" t="s">
        <v>117</v>
      </c>
      <c r="V31" s="179">
        <v>1</v>
      </c>
      <c r="W31" s="187">
        <v>0.0023453125</v>
      </c>
      <c r="X31" s="179">
        <v>23</v>
      </c>
    </row>
    <row r="32" spans="1:24" s="40" customFormat="1" ht="9.75" customHeight="1">
      <c r="A32" s="140">
        <v>25</v>
      </c>
      <c r="B32" s="74">
        <v>26</v>
      </c>
      <c r="C32" s="48" t="s">
        <v>73</v>
      </c>
      <c r="D32" s="48" t="s">
        <v>71</v>
      </c>
      <c r="E32" s="47">
        <v>1</v>
      </c>
      <c r="F32" s="181">
        <v>0.002345486111111111</v>
      </c>
      <c r="G32" s="49">
        <v>24</v>
      </c>
      <c r="H32" s="51"/>
      <c r="I32" s="142">
        <v>98</v>
      </c>
      <c r="J32" s="74">
        <v>106</v>
      </c>
      <c r="K32" s="48" t="s">
        <v>240</v>
      </c>
      <c r="L32" s="48" t="s">
        <v>43</v>
      </c>
      <c r="M32" s="47">
        <v>2</v>
      </c>
      <c r="N32" s="181">
        <v>0.0026894675925925927</v>
      </c>
      <c r="O32" s="49">
        <v>18</v>
      </c>
      <c r="R32" s="40">
        <v>25</v>
      </c>
      <c r="S32" s="179">
        <v>26</v>
      </c>
      <c r="T32" s="40" t="s">
        <v>73</v>
      </c>
      <c r="U32" s="40" t="s">
        <v>71</v>
      </c>
      <c r="V32" s="179">
        <v>1</v>
      </c>
      <c r="W32" s="187">
        <v>0.002345486111111111</v>
      </c>
      <c r="X32" s="179">
        <v>24</v>
      </c>
    </row>
    <row r="33" spans="1:24" s="40" customFormat="1" ht="9.75" customHeight="1">
      <c r="A33" s="140">
        <v>26</v>
      </c>
      <c r="B33" s="74">
        <v>22</v>
      </c>
      <c r="C33" s="48" t="s">
        <v>142</v>
      </c>
      <c r="D33" s="48" t="s">
        <v>68</v>
      </c>
      <c r="E33" s="47">
        <v>1</v>
      </c>
      <c r="F33" s="181">
        <v>0.002346134259259259</v>
      </c>
      <c r="G33" s="49">
        <v>25</v>
      </c>
      <c r="H33" s="51"/>
      <c r="I33" s="140">
        <v>99</v>
      </c>
      <c r="J33" s="74">
        <v>234</v>
      </c>
      <c r="K33" s="48" t="s">
        <v>231</v>
      </c>
      <c r="L33" s="48" t="s">
        <v>48</v>
      </c>
      <c r="M33" s="47">
        <v>3</v>
      </c>
      <c r="N33" s="181">
        <v>0.002691215277777778</v>
      </c>
      <c r="O33" s="49">
        <v>11</v>
      </c>
      <c r="R33" s="40">
        <v>26</v>
      </c>
      <c r="S33" s="179">
        <v>22</v>
      </c>
      <c r="T33" s="40" t="s">
        <v>142</v>
      </c>
      <c r="U33" s="40" t="s">
        <v>68</v>
      </c>
      <c r="V33" s="179">
        <v>1</v>
      </c>
      <c r="W33" s="187">
        <v>0.002346134259259259</v>
      </c>
      <c r="X33" s="179">
        <v>25</v>
      </c>
    </row>
    <row r="34" spans="1:24" s="40" customFormat="1" ht="9.75" customHeight="1">
      <c r="A34" s="140">
        <v>27</v>
      </c>
      <c r="B34" s="74">
        <v>29</v>
      </c>
      <c r="C34" s="48" t="s">
        <v>74</v>
      </c>
      <c r="D34" s="48" t="s">
        <v>71</v>
      </c>
      <c r="E34" s="47">
        <v>1</v>
      </c>
      <c r="F34" s="181">
        <v>0.0023533564814814814</v>
      </c>
      <c r="G34" s="49">
        <v>26</v>
      </c>
      <c r="H34" s="51"/>
      <c r="I34" s="140">
        <v>100</v>
      </c>
      <c r="J34" s="74">
        <v>225</v>
      </c>
      <c r="K34" s="48" t="s">
        <v>222</v>
      </c>
      <c r="L34" s="48" t="s">
        <v>68</v>
      </c>
      <c r="M34" s="47">
        <v>3</v>
      </c>
      <c r="N34" s="181">
        <v>0.002700219907407407</v>
      </c>
      <c r="O34" s="49">
        <v>12</v>
      </c>
      <c r="R34" s="40">
        <v>27</v>
      </c>
      <c r="S34" s="179">
        <v>29</v>
      </c>
      <c r="T34" s="40" t="s">
        <v>74</v>
      </c>
      <c r="U34" s="40" t="s">
        <v>71</v>
      </c>
      <c r="V34" s="179">
        <v>1</v>
      </c>
      <c r="W34" s="187">
        <v>0.0023533564814814814</v>
      </c>
      <c r="X34" s="179">
        <v>26</v>
      </c>
    </row>
    <row r="35" spans="1:24" s="40" customFormat="1" ht="9.75" customHeight="1">
      <c r="A35" s="140">
        <v>28</v>
      </c>
      <c r="B35" s="74">
        <v>117</v>
      </c>
      <c r="C35" s="48" t="s">
        <v>101</v>
      </c>
      <c r="D35" s="48" t="s">
        <v>71</v>
      </c>
      <c r="E35" s="47">
        <v>2</v>
      </c>
      <c r="F35" s="181">
        <v>0.0023615856481481482</v>
      </c>
      <c r="G35" s="49">
        <v>1</v>
      </c>
      <c r="H35" s="51"/>
      <c r="I35" s="142">
        <v>101</v>
      </c>
      <c r="J35" s="74">
        <v>232</v>
      </c>
      <c r="K35" s="48" t="s">
        <v>229</v>
      </c>
      <c r="L35" s="48" t="s">
        <v>43</v>
      </c>
      <c r="M35" s="47">
        <v>3</v>
      </c>
      <c r="N35" s="181">
        <v>0.002701018518518519</v>
      </c>
      <c r="O35" s="49">
        <v>13</v>
      </c>
      <c r="R35" s="40">
        <v>28</v>
      </c>
      <c r="S35" s="179">
        <v>117</v>
      </c>
      <c r="T35" s="40" t="s">
        <v>101</v>
      </c>
      <c r="U35" s="40" t="s">
        <v>71</v>
      </c>
      <c r="V35" s="179">
        <v>2</v>
      </c>
      <c r="W35" s="187">
        <v>0.0023615856481481482</v>
      </c>
      <c r="X35" s="179">
        <v>1</v>
      </c>
    </row>
    <row r="36" spans="1:24" s="40" customFormat="1" ht="9.75" customHeight="1">
      <c r="A36" s="140">
        <v>29</v>
      </c>
      <c r="B36" s="74">
        <v>27</v>
      </c>
      <c r="C36" s="48" t="s">
        <v>143</v>
      </c>
      <c r="D36" s="48" t="s">
        <v>71</v>
      </c>
      <c r="E36" s="47">
        <v>1</v>
      </c>
      <c r="F36" s="181">
        <v>0.0023616550925925927</v>
      </c>
      <c r="G36" s="49">
        <v>27</v>
      </c>
      <c r="H36" s="51"/>
      <c r="I36" s="140">
        <v>102</v>
      </c>
      <c r="J36" s="74">
        <v>122</v>
      </c>
      <c r="K36" s="48" t="s">
        <v>194</v>
      </c>
      <c r="L36" s="48" t="s">
        <v>119</v>
      </c>
      <c r="M36" s="47">
        <v>2</v>
      </c>
      <c r="N36" s="181">
        <v>0.002706550925925926</v>
      </c>
      <c r="O36" s="49">
        <v>19</v>
      </c>
      <c r="R36" s="40">
        <v>29</v>
      </c>
      <c r="S36" s="179">
        <v>27</v>
      </c>
      <c r="T36" s="40" t="s">
        <v>143</v>
      </c>
      <c r="U36" s="40" t="s">
        <v>71</v>
      </c>
      <c r="V36" s="179">
        <v>1</v>
      </c>
      <c r="W36" s="187">
        <v>0.0023616550925925927</v>
      </c>
      <c r="X36" s="179">
        <v>27</v>
      </c>
    </row>
    <row r="37" spans="1:24" s="40" customFormat="1" ht="9.75" customHeight="1">
      <c r="A37" s="140">
        <v>30</v>
      </c>
      <c r="B37" s="74">
        <v>47</v>
      </c>
      <c r="C37" s="48" t="s">
        <v>153</v>
      </c>
      <c r="D37" s="48" t="s">
        <v>53</v>
      </c>
      <c r="E37" s="47">
        <v>1</v>
      </c>
      <c r="F37" s="181">
        <v>0.002368912037037037</v>
      </c>
      <c r="G37" s="49">
        <v>28</v>
      </c>
      <c r="H37" s="51"/>
      <c r="I37" s="140">
        <v>103</v>
      </c>
      <c r="J37" s="74">
        <v>46</v>
      </c>
      <c r="K37" s="48" t="s">
        <v>61</v>
      </c>
      <c r="L37" s="48" t="s">
        <v>53</v>
      </c>
      <c r="M37" s="47">
        <v>1</v>
      </c>
      <c r="N37" s="181">
        <v>0.002708009259259259</v>
      </c>
      <c r="O37" s="49">
        <v>71</v>
      </c>
      <c r="R37" s="40">
        <v>30</v>
      </c>
      <c r="S37" s="179">
        <v>47</v>
      </c>
      <c r="T37" s="40" t="s">
        <v>153</v>
      </c>
      <c r="U37" s="40" t="s">
        <v>53</v>
      </c>
      <c r="V37" s="179">
        <v>1</v>
      </c>
      <c r="W37" s="187">
        <v>0.002368912037037037</v>
      </c>
      <c r="X37" s="179">
        <v>28</v>
      </c>
    </row>
    <row r="38" spans="1:24" s="40" customFormat="1" ht="9.75" customHeight="1">
      <c r="A38" s="140">
        <v>31</v>
      </c>
      <c r="B38" s="74">
        <v>3</v>
      </c>
      <c r="C38" s="48" t="s">
        <v>65</v>
      </c>
      <c r="D38" s="48" t="s">
        <v>45</v>
      </c>
      <c r="E38" s="47">
        <v>1</v>
      </c>
      <c r="F38" s="181">
        <v>0.002369699074074074</v>
      </c>
      <c r="G38" s="49">
        <v>29</v>
      </c>
      <c r="H38" s="51"/>
      <c r="I38" s="142">
        <v>104</v>
      </c>
      <c r="J38" s="74">
        <v>211</v>
      </c>
      <c r="K38" s="48" t="s">
        <v>212</v>
      </c>
      <c r="L38" s="48" t="s">
        <v>124</v>
      </c>
      <c r="M38" s="47">
        <v>3</v>
      </c>
      <c r="N38" s="181">
        <v>0.002736678240740741</v>
      </c>
      <c r="O38" s="49">
        <v>14</v>
      </c>
      <c r="R38" s="40">
        <v>31</v>
      </c>
      <c r="S38" s="179">
        <v>3</v>
      </c>
      <c r="T38" s="40" t="s">
        <v>65</v>
      </c>
      <c r="U38" s="40" t="s">
        <v>45</v>
      </c>
      <c r="V38" s="179">
        <v>1</v>
      </c>
      <c r="W38" s="187">
        <v>0.002369699074074074</v>
      </c>
      <c r="X38" s="179">
        <v>29</v>
      </c>
    </row>
    <row r="39" spans="1:24" s="40" customFormat="1" ht="9.75" customHeight="1">
      <c r="A39" s="140">
        <v>32</v>
      </c>
      <c r="B39" s="74">
        <v>24</v>
      </c>
      <c r="C39" s="48" t="s">
        <v>66</v>
      </c>
      <c r="D39" s="48" t="s">
        <v>68</v>
      </c>
      <c r="E39" s="47">
        <v>1</v>
      </c>
      <c r="F39" s="181">
        <v>0.002387175925925926</v>
      </c>
      <c r="G39" s="49">
        <v>30</v>
      </c>
      <c r="H39" s="51"/>
      <c r="I39" s="140">
        <v>105</v>
      </c>
      <c r="J39" s="74">
        <v>223</v>
      </c>
      <c r="K39" s="48" t="s">
        <v>239</v>
      </c>
      <c r="L39" s="48" t="s">
        <v>115</v>
      </c>
      <c r="M39" s="47">
        <v>3</v>
      </c>
      <c r="N39" s="181">
        <v>0.002743969907407407</v>
      </c>
      <c r="O39" s="49">
        <v>15</v>
      </c>
      <c r="R39" s="40">
        <v>32</v>
      </c>
      <c r="S39" s="179">
        <v>24</v>
      </c>
      <c r="T39" s="40" t="s">
        <v>66</v>
      </c>
      <c r="U39" s="40" t="s">
        <v>68</v>
      </c>
      <c r="V39" s="179">
        <v>1</v>
      </c>
      <c r="W39" s="187">
        <v>0.002387175925925926</v>
      </c>
      <c r="X39" s="179">
        <v>30</v>
      </c>
    </row>
    <row r="40" spans="1:24" s="40" customFormat="1" ht="9.75" customHeight="1">
      <c r="A40" s="140">
        <v>33</v>
      </c>
      <c r="B40" s="74">
        <v>53</v>
      </c>
      <c r="C40" s="48" t="s">
        <v>86</v>
      </c>
      <c r="D40" s="48" t="s">
        <v>51</v>
      </c>
      <c r="E40" s="47">
        <v>1</v>
      </c>
      <c r="F40" s="181">
        <v>0.0023889930555555557</v>
      </c>
      <c r="G40" s="49">
        <v>31</v>
      </c>
      <c r="H40" s="51"/>
      <c r="I40" s="140">
        <v>106</v>
      </c>
      <c r="J40" s="74">
        <v>210</v>
      </c>
      <c r="K40" s="48" t="s">
        <v>211</v>
      </c>
      <c r="L40" s="48" t="s">
        <v>124</v>
      </c>
      <c r="M40" s="47">
        <v>3</v>
      </c>
      <c r="N40" s="181">
        <v>0.002747002314814815</v>
      </c>
      <c r="O40" s="49">
        <v>16</v>
      </c>
      <c r="R40" s="40">
        <v>33</v>
      </c>
      <c r="S40" s="179">
        <v>53</v>
      </c>
      <c r="T40" s="40" t="s">
        <v>86</v>
      </c>
      <c r="U40" s="40" t="s">
        <v>51</v>
      </c>
      <c r="V40" s="179">
        <v>1</v>
      </c>
      <c r="W40" s="187">
        <v>0.0023889930555555557</v>
      </c>
      <c r="X40" s="179">
        <v>31</v>
      </c>
    </row>
    <row r="41" spans="1:24" s="40" customFormat="1" ht="9.75" customHeight="1">
      <c r="A41" s="140">
        <v>34</v>
      </c>
      <c r="B41" s="74">
        <v>121</v>
      </c>
      <c r="C41" s="48" t="s">
        <v>193</v>
      </c>
      <c r="D41" s="48" t="s">
        <v>51</v>
      </c>
      <c r="E41" s="47">
        <v>2</v>
      </c>
      <c r="F41" s="181">
        <v>0.002390671296296296</v>
      </c>
      <c r="G41" s="49">
        <v>2</v>
      </c>
      <c r="H41" s="51"/>
      <c r="I41" s="142">
        <v>107</v>
      </c>
      <c r="J41" s="74">
        <v>221</v>
      </c>
      <c r="K41" s="48" t="s">
        <v>223</v>
      </c>
      <c r="L41" s="48" t="s">
        <v>115</v>
      </c>
      <c r="M41" s="47">
        <v>3</v>
      </c>
      <c r="N41" s="181">
        <v>0.0027474421296296296</v>
      </c>
      <c r="O41" s="49">
        <v>17</v>
      </c>
      <c r="R41" s="40">
        <v>34</v>
      </c>
      <c r="S41" s="179">
        <v>121</v>
      </c>
      <c r="T41" s="40" t="s">
        <v>193</v>
      </c>
      <c r="U41" s="40" t="s">
        <v>51</v>
      </c>
      <c r="V41" s="179">
        <v>2</v>
      </c>
      <c r="W41" s="187">
        <v>0.002390671296296296</v>
      </c>
      <c r="X41" s="179">
        <v>2</v>
      </c>
    </row>
    <row r="42" spans="1:24" s="40" customFormat="1" ht="9.75" customHeight="1">
      <c r="A42" s="140">
        <v>35</v>
      </c>
      <c r="B42" s="74">
        <v>68</v>
      </c>
      <c r="C42" s="48" t="s">
        <v>167</v>
      </c>
      <c r="D42" s="48" t="s">
        <v>120</v>
      </c>
      <c r="E42" s="47">
        <v>1</v>
      </c>
      <c r="F42" s="181">
        <v>0.0023944560185185184</v>
      </c>
      <c r="G42" s="49">
        <v>32</v>
      </c>
      <c r="H42" s="51"/>
      <c r="I42" s="140">
        <v>108</v>
      </c>
      <c r="J42" s="74">
        <v>203</v>
      </c>
      <c r="K42" s="48" t="s">
        <v>204</v>
      </c>
      <c r="L42" s="48" t="s">
        <v>203</v>
      </c>
      <c r="M42" s="47">
        <v>3</v>
      </c>
      <c r="N42" s="181">
        <v>0.0027557060185185184</v>
      </c>
      <c r="O42" s="49">
        <v>18</v>
      </c>
      <c r="R42" s="40">
        <v>35</v>
      </c>
      <c r="S42" s="179">
        <v>68</v>
      </c>
      <c r="T42" s="40" t="s">
        <v>167</v>
      </c>
      <c r="U42" s="40" t="s">
        <v>120</v>
      </c>
      <c r="V42" s="179">
        <v>1</v>
      </c>
      <c r="W42" s="187">
        <v>0.0023944560185185184</v>
      </c>
      <c r="X42" s="179">
        <v>32</v>
      </c>
    </row>
    <row r="43" spans="1:24" s="40" customFormat="1" ht="9.75" customHeight="1">
      <c r="A43" s="140">
        <v>36</v>
      </c>
      <c r="B43" s="74">
        <v>130</v>
      </c>
      <c r="C43" s="48" t="s">
        <v>200</v>
      </c>
      <c r="D43" s="48" t="s">
        <v>117</v>
      </c>
      <c r="E43" s="47">
        <v>2</v>
      </c>
      <c r="F43" s="181">
        <v>0.002409733796296296</v>
      </c>
      <c r="G43" s="49">
        <v>3</v>
      </c>
      <c r="H43" s="51"/>
      <c r="I43" s="140">
        <v>109</v>
      </c>
      <c r="J43" s="74">
        <v>229</v>
      </c>
      <c r="K43" s="48" t="s">
        <v>226</v>
      </c>
      <c r="L43" s="48" t="s">
        <v>119</v>
      </c>
      <c r="M43" s="47">
        <v>3</v>
      </c>
      <c r="N43" s="181">
        <v>0.002760763888888889</v>
      </c>
      <c r="O43" s="49">
        <v>19</v>
      </c>
      <c r="R43" s="158">
        <v>36</v>
      </c>
      <c r="S43" s="179">
        <v>130</v>
      </c>
      <c r="T43" s="40" t="s">
        <v>200</v>
      </c>
      <c r="U43" s="40" t="s">
        <v>117</v>
      </c>
      <c r="V43" s="179">
        <v>2</v>
      </c>
      <c r="W43" s="187">
        <v>0.002409733796296296</v>
      </c>
      <c r="X43" s="179">
        <v>3</v>
      </c>
    </row>
    <row r="44" spans="1:24" s="40" customFormat="1" ht="9.75" customHeight="1">
      <c r="A44" s="140">
        <v>37</v>
      </c>
      <c r="B44" s="74">
        <v>55</v>
      </c>
      <c r="C44" s="48" t="s">
        <v>156</v>
      </c>
      <c r="D44" s="48" t="s">
        <v>123</v>
      </c>
      <c r="E44" s="47">
        <v>1</v>
      </c>
      <c r="F44" s="181">
        <v>0.002411284722222222</v>
      </c>
      <c r="G44" s="49">
        <v>33</v>
      </c>
      <c r="H44" s="51"/>
      <c r="I44" s="142">
        <v>110</v>
      </c>
      <c r="J44" s="74">
        <v>222</v>
      </c>
      <c r="K44" s="48" t="s">
        <v>224</v>
      </c>
      <c r="L44" s="48" t="s">
        <v>115</v>
      </c>
      <c r="M44" s="47">
        <v>3</v>
      </c>
      <c r="N44" s="181">
        <v>0.002776111111111111</v>
      </c>
      <c r="O44" s="49">
        <v>20</v>
      </c>
      <c r="R44" s="158">
        <v>37</v>
      </c>
      <c r="S44" s="179">
        <v>55</v>
      </c>
      <c r="T44" s="40" t="s">
        <v>156</v>
      </c>
      <c r="U44" s="40" t="s">
        <v>123</v>
      </c>
      <c r="V44" s="179">
        <v>1</v>
      </c>
      <c r="W44" s="187">
        <v>0.002411284722222222</v>
      </c>
      <c r="X44" s="179">
        <v>33</v>
      </c>
    </row>
    <row r="45" spans="1:24" s="40" customFormat="1" ht="9.75" customHeight="1">
      <c r="A45" s="140">
        <v>38</v>
      </c>
      <c r="B45" s="74">
        <v>20</v>
      </c>
      <c r="C45" s="48" t="s">
        <v>140</v>
      </c>
      <c r="D45" s="48" t="s">
        <v>68</v>
      </c>
      <c r="E45" s="47">
        <v>1</v>
      </c>
      <c r="F45" s="181">
        <v>0.002411875</v>
      </c>
      <c r="G45" s="49">
        <v>34</v>
      </c>
      <c r="H45" s="51"/>
      <c r="I45" s="140">
        <v>111</v>
      </c>
      <c r="J45" s="74">
        <v>213</v>
      </c>
      <c r="K45" s="48" t="s">
        <v>238</v>
      </c>
      <c r="L45" s="48" t="s">
        <v>124</v>
      </c>
      <c r="M45" s="47">
        <v>3</v>
      </c>
      <c r="N45" s="181">
        <v>0.002777280092592593</v>
      </c>
      <c r="O45" s="49">
        <v>21</v>
      </c>
      <c r="R45" s="158">
        <v>38</v>
      </c>
      <c r="S45" s="179">
        <v>20</v>
      </c>
      <c r="T45" s="40" t="s">
        <v>140</v>
      </c>
      <c r="U45" s="40" t="s">
        <v>68</v>
      </c>
      <c r="V45" s="179">
        <v>1</v>
      </c>
      <c r="W45" s="187">
        <v>0.002411875</v>
      </c>
      <c r="X45" s="179">
        <v>34</v>
      </c>
    </row>
    <row r="46" spans="1:24" s="40" customFormat="1" ht="9.75" customHeight="1">
      <c r="A46" s="140">
        <v>39</v>
      </c>
      <c r="B46" s="74">
        <v>102</v>
      </c>
      <c r="C46" s="48" t="s">
        <v>95</v>
      </c>
      <c r="D46" s="48" t="s">
        <v>90</v>
      </c>
      <c r="E46" s="47">
        <v>2</v>
      </c>
      <c r="F46" s="181">
        <v>0.0024130439814814817</v>
      </c>
      <c r="G46" s="49">
        <v>4</v>
      </c>
      <c r="H46" s="51"/>
      <c r="I46" s="140">
        <v>112</v>
      </c>
      <c r="J46" s="74">
        <v>201</v>
      </c>
      <c r="K46" s="48" t="s">
        <v>97</v>
      </c>
      <c r="L46" s="48" t="s">
        <v>45</v>
      </c>
      <c r="M46" s="47">
        <v>3</v>
      </c>
      <c r="N46" s="181">
        <v>0.0027802777777777773</v>
      </c>
      <c r="O46" s="49">
        <v>22</v>
      </c>
      <c r="R46" s="2">
        <v>39</v>
      </c>
      <c r="S46" s="179">
        <v>102</v>
      </c>
      <c r="T46" s="40" t="s">
        <v>95</v>
      </c>
      <c r="U46" s="40" t="s">
        <v>90</v>
      </c>
      <c r="V46" s="179">
        <v>2</v>
      </c>
      <c r="W46" s="187">
        <v>0.0024130439814814817</v>
      </c>
      <c r="X46" s="179">
        <v>4</v>
      </c>
    </row>
    <row r="47" spans="1:24" s="40" customFormat="1" ht="9.75" customHeight="1">
      <c r="A47" s="140">
        <v>40</v>
      </c>
      <c r="B47" s="74">
        <v>39</v>
      </c>
      <c r="C47" s="48" t="s">
        <v>151</v>
      </c>
      <c r="D47" s="48" t="s">
        <v>48</v>
      </c>
      <c r="E47" s="47">
        <v>1</v>
      </c>
      <c r="F47" s="181">
        <v>0.002420763888888889</v>
      </c>
      <c r="G47" s="49">
        <v>35</v>
      </c>
      <c r="H47" s="51"/>
      <c r="I47" s="142">
        <v>113</v>
      </c>
      <c r="J47" s="74">
        <v>209</v>
      </c>
      <c r="K47" s="48" t="s">
        <v>210</v>
      </c>
      <c r="L47" s="48" t="s">
        <v>124</v>
      </c>
      <c r="M47" s="47">
        <v>3</v>
      </c>
      <c r="N47" s="181">
        <v>0.0027803587962962964</v>
      </c>
      <c r="O47" s="49">
        <v>23</v>
      </c>
      <c r="R47" s="2">
        <v>40</v>
      </c>
      <c r="S47" s="179">
        <v>39</v>
      </c>
      <c r="T47" s="40" t="s">
        <v>151</v>
      </c>
      <c r="U47" s="40" t="s">
        <v>48</v>
      </c>
      <c r="V47" s="179">
        <v>1</v>
      </c>
      <c r="W47" s="187">
        <v>0.002420763888888889</v>
      </c>
      <c r="X47" s="179">
        <v>35</v>
      </c>
    </row>
    <row r="48" spans="1:24" s="40" customFormat="1" ht="9.75" customHeight="1">
      <c r="A48" s="140">
        <v>41</v>
      </c>
      <c r="B48" s="74">
        <v>58</v>
      </c>
      <c r="C48" s="48" t="s">
        <v>159</v>
      </c>
      <c r="D48" s="48" t="s">
        <v>115</v>
      </c>
      <c r="E48" s="47">
        <v>1</v>
      </c>
      <c r="F48" s="181">
        <v>0.0024210300925925922</v>
      </c>
      <c r="G48" s="49">
        <v>36</v>
      </c>
      <c r="H48" s="51"/>
      <c r="I48" s="140">
        <v>114</v>
      </c>
      <c r="J48" s="74">
        <v>125</v>
      </c>
      <c r="K48" s="48" t="s">
        <v>196</v>
      </c>
      <c r="L48" s="48" t="s">
        <v>75</v>
      </c>
      <c r="M48" s="47">
        <v>2</v>
      </c>
      <c r="N48" s="181">
        <v>0.002800451388888889</v>
      </c>
      <c r="O48" s="49">
        <v>20</v>
      </c>
      <c r="R48" s="2">
        <v>41</v>
      </c>
      <c r="S48" s="179">
        <v>58</v>
      </c>
      <c r="T48" s="40" t="s">
        <v>159</v>
      </c>
      <c r="U48" s="40" t="s">
        <v>115</v>
      </c>
      <c r="V48" s="179">
        <v>1</v>
      </c>
      <c r="W48" s="187">
        <v>0.0024210300925925922</v>
      </c>
      <c r="X48" s="179">
        <v>36</v>
      </c>
    </row>
    <row r="49" spans="1:24" s="40" customFormat="1" ht="9.75" customHeight="1">
      <c r="A49" s="140">
        <v>42</v>
      </c>
      <c r="B49" s="74">
        <v>21</v>
      </c>
      <c r="C49" s="48" t="s">
        <v>141</v>
      </c>
      <c r="D49" s="48" t="s">
        <v>68</v>
      </c>
      <c r="E49" s="47">
        <v>1</v>
      </c>
      <c r="F49" s="181">
        <v>0.0024227893518518518</v>
      </c>
      <c r="G49" s="49">
        <v>37</v>
      </c>
      <c r="H49" s="51"/>
      <c r="I49" s="140">
        <v>115</v>
      </c>
      <c r="J49" s="74">
        <v>109</v>
      </c>
      <c r="K49" s="48" t="s">
        <v>184</v>
      </c>
      <c r="L49" s="48" t="s">
        <v>64</v>
      </c>
      <c r="M49" s="47">
        <v>2</v>
      </c>
      <c r="N49" s="181">
        <v>0.0028042129629629628</v>
      </c>
      <c r="O49" s="49">
        <v>21</v>
      </c>
      <c r="R49" s="2">
        <v>42</v>
      </c>
      <c r="S49" s="179">
        <v>21</v>
      </c>
      <c r="T49" s="40" t="s">
        <v>141</v>
      </c>
      <c r="U49" s="40" t="s">
        <v>68</v>
      </c>
      <c r="V49" s="179">
        <v>1</v>
      </c>
      <c r="W49" s="187">
        <v>0.0024227893518518518</v>
      </c>
      <c r="X49" s="179">
        <v>37</v>
      </c>
    </row>
    <row r="50" spans="1:24" s="40" customFormat="1" ht="9.75" customHeight="1">
      <c r="A50" s="140">
        <v>43</v>
      </c>
      <c r="B50" s="74">
        <v>49</v>
      </c>
      <c r="C50" s="48" t="s">
        <v>154</v>
      </c>
      <c r="D50" s="48" t="s">
        <v>43</v>
      </c>
      <c r="E50" s="47">
        <v>1</v>
      </c>
      <c r="F50" s="181">
        <v>0.0024270023148148146</v>
      </c>
      <c r="G50" s="49">
        <v>38</v>
      </c>
      <c r="H50" s="51"/>
      <c r="I50" s="142">
        <v>116</v>
      </c>
      <c r="J50" s="74">
        <v>113</v>
      </c>
      <c r="K50" s="48" t="s">
        <v>187</v>
      </c>
      <c r="L50" s="48" t="s">
        <v>115</v>
      </c>
      <c r="M50" s="47">
        <v>2</v>
      </c>
      <c r="N50" s="181">
        <v>0.00280587962962963</v>
      </c>
      <c r="O50" s="49">
        <v>22</v>
      </c>
      <c r="R50" s="2">
        <v>43</v>
      </c>
      <c r="S50" s="179">
        <v>49</v>
      </c>
      <c r="T50" s="40" t="s">
        <v>154</v>
      </c>
      <c r="U50" s="40" t="s">
        <v>43</v>
      </c>
      <c r="V50" s="179">
        <v>1</v>
      </c>
      <c r="W50" s="187">
        <v>0.0024270023148148146</v>
      </c>
      <c r="X50" s="179">
        <v>38</v>
      </c>
    </row>
    <row r="51" spans="1:24" s="40" customFormat="1" ht="9.75" customHeight="1">
      <c r="A51" s="140">
        <v>44</v>
      </c>
      <c r="B51" s="74">
        <v>65</v>
      </c>
      <c r="C51" s="48" t="s">
        <v>166</v>
      </c>
      <c r="D51" s="48" t="s">
        <v>107</v>
      </c>
      <c r="E51" s="47">
        <v>1</v>
      </c>
      <c r="F51" s="181">
        <v>0.002431585648148148</v>
      </c>
      <c r="G51" s="49">
        <v>39</v>
      </c>
      <c r="H51" s="51"/>
      <c r="I51" s="140">
        <v>117</v>
      </c>
      <c r="J51" s="74">
        <v>205</v>
      </c>
      <c r="K51" s="48" t="s">
        <v>206</v>
      </c>
      <c r="L51" s="48" t="s">
        <v>122</v>
      </c>
      <c r="M51" s="47">
        <v>3</v>
      </c>
      <c r="N51" s="181">
        <v>0.0028150000000000002</v>
      </c>
      <c r="O51" s="49">
        <v>24</v>
      </c>
      <c r="R51" s="2">
        <v>44</v>
      </c>
      <c r="S51" s="179">
        <v>65</v>
      </c>
      <c r="T51" s="40" t="s">
        <v>166</v>
      </c>
      <c r="U51" s="40" t="s">
        <v>107</v>
      </c>
      <c r="V51" s="179">
        <v>1</v>
      </c>
      <c r="W51" s="187">
        <v>0.002431585648148148</v>
      </c>
      <c r="X51" s="179">
        <v>39</v>
      </c>
    </row>
    <row r="52" spans="1:24" s="40" customFormat="1" ht="9.75" customHeight="1">
      <c r="A52" s="140">
        <v>45</v>
      </c>
      <c r="B52" s="74">
        <v>36</v>
      </c>
      <c r="C52" s="48" t="s">
        <v>148</v>
      </c>
      <c r="D52" s="48" t="s">
        <v>48</v>
      </c>
      <c r="E52" s="47">
        <v>1</v>
      </c>
      <c r="F52" s="181">
        <v>0.002438946759259259</v>
      </c>
      <c r="G52" s="49">
        <v>40</v>
      </c>
      <c r="H52" s="51"/>
      <c r="I52" s="140">
        <v>118</v>
      </c>
      <c r="J52" s="74">
        <v>101</v>
      </c>
      <c r="K52" s="48" t="s">
        <v>181</v>
      </c>
      <c r="L52" s="48" t="s">
        <v>122</v>
      </c>
      <c r="M52" s="47">
        <v>2</v>
      </c>
      <c r="N52" s="181">
        <v>0.002819247685185185</v>
      </c>
      <c r="O52" s="49">
        <v>23</v>
      </c>
      <c r="R52" s="2">
        <v>45</v>
      </c>
      <c r="S52" s="179">
        <v>36</v>
      </c>
      <c r="T52" s="40" t="s">
        <v>148</v>
      </c>
      <c r="U52" s="40" t="s">
        <v>48</v>
      </c>
      <c r="V52" s="179">
        <v>1</v>
      </c>
      <c r="W52" s="187">
        <v>0.002438946759259259</v>
      </c>
      <c r="X52" s="179">
        <v>40</v>
      </c>
    </row>
    <row r="53" spans="1:24" s="40" customFormat="1" ht="9.75" customHeight="1">
      <c r="A53" s="140">
        <v>46</v>
      </c>
      <c r="B53" s="74">
        <v>33</v>
      </c>
      <c r="C53" s="48" t="s">
        <v>249</v>
      </c>
      <c r="D53" s="48" t="s">
        <v>121</v>
      </c>
      <c r="E53" s="47">
        <v>1</v>
      </c>
      <c r="F53" s="181">
        <v>0.002439699074074074</v>
      </c>
      <c r="G53" s="49">
        <v>41</v>
      </c>
      <c r="H53" s="51"/>
      <c r="I53" s="142">
        <v>119</v>
      </c>
      <c r="J53" s="74">
        <v>19</v>
      </c>
      <c r="K53" s="48" t="s">
        <v>67</v>
      </c>
      <c r="L53" s="48" t="s">
        <v>68</v>
      </c>
      <c r="M53" s="47">
        <v>1</v>
      </c>
      <c r="N53" s="181">
        <v>0.0028196180555555557</v>
      </c>
      <c r="O53" s="49">
        <v>72</v>
      </c>
      <c r="R53" s="2">
        <v>46</v>
      </c>
      <c r="S53" s="179">
        <v>33</v>
      </c>
      <c r="T53" s="40" t="s">
        <v>249</v>
      </c>
      <c r="U53" s="40" t="s">
        <v>121</v>
      </c>
      <c r="V53" s="179">
        <v>1</v>
      </c>
      <c r="W53" s="187">
        <v>0.002439699074074074</v>
      </c>
      <c r="X53" s="179">
        <v>41</v>
      </c>
    </row>
    <row r="54" spans="1:24" s="40" customFormat="1" ht="9.75" customHeight="1">
      <c r="A54" s="140">
        <v>47</v>
      </c>
      <c r="B54" s="74">
        <v>54</v>
      </c>
      <c r="C54" s="48" t="s">
        <v>47</v>
      </c>
      <c r="D54" s="48" t="s">
        <v>123</v>
      </c>
      <c r="E54" s="47">
        <v>1</v>
      </c>
      <c r="F54" s="181">
        <v>0.0024456481481481477</v>
      </c>
      <c r="G54" s="49">
        <v>42</v>
      </c>
      <c r="H54" s="51"/>
      <c r="I54" s="140">
        <v>120</v>
      </c>
      <c r="J54" s="74">
        <v>217</v>
      </c>
      <c r="K54" s="48" t="s">
        <v>217</v>
      </c>
      <c r="L54" s="48" t="s">
        <v>64</v>
      </c>
      <c r="M54" s="47">
        <v>3</v>
      </c>
      <c r="N54" s="181">
        <v>0.0028254976851851857</v>
      </c>
      <c r="O54" s="49">
        <v>25</v>
      </c>
      <c r="R54" s="2">
        <v>47</v>
      </c>
      <c r="S54" s="179">
        <v>54</v>
      </c>
      <c r="T54" s="40" t="s">
        <v>47</v>
      </c>
      <c r="U54" s="40" t="s">
        <v>123</v>
      </c>
      <c r="V54" s="179">
        <v>1</v>
      </c>
      <c r="W54" s="187">
        <v>0.0024456481481481477</v>
      </c>
      <c r="X54" s="179">
        <v>42</v>
      </c>
    </row>
    <row r="55" spans="1:24" s="40" customFormat="1" ht="9.75" customHeight="1">
      <c r="A55" s="140">
        <v>48</v>
      </c>
      <c r="B55" s="74">
        <v>8</v>
      </c>
      <c r="C55" s="48" t="s">
        <v>133</v>
      </c>
      <c r="D55" s="48" t="s">
        <v>117</v>
      </c>
      <c r="E55" s="47">
        <v>1</v>
      </c>
      <c r="F55" s="181">
        <v>0.0024460416666666667</v>
      </c>
      <c r="G55" s="49">
        <v>43</v>
      </c>
      <c r="H55" s="51"/>
      <c r="I55" s="140">
        <v>121</v>
      </c>
      <c r="J55" s="74">
        <v>226</v>
      </c>
      <c r="K55" s="48" t="s">
        <v>219</v>
      </c>
      <c r="L55" s="48" t="s">
        <v>125</v>
      </c>
      <c r="M55" s="47">
        <v>3</v>
      </c>
      <c r="N55" s="181">
        <v>0.0028450578703703706</v>
      </c>
      <c r="O55" s="49">
        <v>26</v>
      </c>
      <c r="R55" s="2">
        <v>48</v>
      </c>
      <c r="S55" s="179">
        <v>8</v>
      </c>
      <c r="T55" s="40" t="s">
        <v>133</v>
      </c>
      <c r="U55" s="40" t="s">
        <v>117</v>
      </c>
      <c r="V55" s="179">
        <v>1</v>
      </c>
      <c r="W55" s="187">
        <v>0.0024460416666666667</v>
      </c>
      <c r="X55" s="179">
        <v>43</v>
      </c>
    </row>
    <row r="56" spans="1:24" s="40" customFormat="1" ht="9.75" customHeight="1">
      <c r="A56" s="140">
        <v>49</v>
      </c>
      <c r="B56" s="74">
        <v>61</v>
      </c>
      <c r="C56" s="48" t="s">
        <v>162</v>
      </c>
      <c r="D56" s="48" t="s">
        <v>126</v>
      </c>
      <c r="E56" s="47">
        <v>1</v>
      </c>
      <c r="F56" s="181">
        <v>0.0024471296296296294</v>
      </c>
      <c r="G56" s="49">
        <v>44</v>
      </c>
      <c r="H56" s="51"/>
      <c r="I56" s="142">
        <v>122</v>
      </c>
      <c r="J56" s="74">
        <v>5</v>
      </c>
      <c r="K56" s="48" t="s">
        <v>130</v>
      </c>
      <c r="L56" s="48" t="s">
        <v>45</v>
      </c>
      <c r="M56" s="47">
        <v>1</v>
      </c>
      <c r="N56" s="181">
        <v>0.0028467939814814814</v>
      </c>
      <c r="O56" s="49">
        <v>73</v>
      </c>
      <c r="R56" s="2">
        <v>49</v>
      </c>
      <c r="S56" s="179">
        <v>61</v>
      </c>
      <c r="T56" s="40" t="s">
        <v>162</v>
      </c>
      <c r="U56" s="40" t="s">
        <v>126</v>
      </c>
      <c r="V56" s="179">
        <v>1</v>
      </c>
      <c r="W56" s="187">
        <v>0.0024471296296296294</v>
      </c>
      <c r="X56" s="179">
        <v>44</v>
      </c>
    </row>
    <row r="57" spans="1:24" s="40" customFormat="1" ht="9.75" customHeight="1">
      <c r="A57" s="140">
        <v>50</v>
      </c>
      <c r="B57" s="74">
        <v>105</v>
      </c>
      <c r="C57" s="48" t="s">
        <v>183</v>
      </c>
      <c r="D57" s="48" t="s">
        <v>43</v>
      </c>
      <c r="E57" s="47">
        <v>2</v>
      </c>
      <c r="F57" s="181">
        <v>0.002469675925925926</v>
      </c>
      <c r="G57" s="49">
        <v>5</v>
      </c>
      <c r="H57" s="51"/>
      <c r="I57" s="140">
        <v>123</v>
      </c>
      <c r="J57" s="74">
        <v>235</v>
      </c>
      <c r="K57" s="48" t="s">
        <v>232</v>
      </c>
      <c r="L57" s="48" t="s">
        <v>53</v>
      </c>
      <c r="M57" s="47">
        <v>3</v>
      </c>
      <c r="N57" s="181">
        <v>0.0028935069444444446</v>
      </c>
      <c r="O57" s="49">
        <v>27</v>
      </c>
      <c r="R57" s="2">
        <v>50</v>
      </c>
      <c r="S57" s="179">
        <v>105</v>
      </c>
      <c r="T57" s="40" t="s">
        <v>183</v>
      </c>
      <c r="U57" s="40" t="s">
        <v>43</v>
      </c>
      <c r="V57" s="179">
        <v>2</v>
      </c>
      <c r="W57" s="187">
        <v>0.002469675925925926</v>
      </c>
      <c r="X57" s="179">
        <v>5</v>
      </c>
    </row>
    <row r="58" spans="1:24" s="40" customFormat="1" ht="9.75" customHeight="1">
      <c r="A58" s="140">
        <v>51</v>
      </c>
      <c r="B58" s="74">
        <v>23</v>
      </c>
      <c r="C58" s="48" t="s">
        <v>69</v>
      </c>
      <c r="D58" s="48" t="s">
        <v>68</v>
      </c>
      <c r="E58" s="47">
        <v>1</v>
      </c>
      <c r="F58" s="181">
        <v>0.0024715972222222223</v>
      </c>
      <c r="G58" s="49">
        <v>45</v>
      </c>
      <c r="H58" s="51"/>
      <c r="I58" s="140">
        <v>124</v>
      </c>
      <c r="J58" s="74">
        <v>59</v>
      </c>
      <c r="K58" s="48" t="s">
        <v>160</v>
      </c>
      <c r="L58" s="48" t="s">
        <v>115</v>
      </c>
      <c r="M58" s="47">
        <v>1</v>
      </c>
      <c r="N58" s="181">
        <v>0.0029037962962962967</v>
      </c>
      <c r="O58" s="49">
        <v>74</v>
      </c>
      <c r="R58" s="2">
        <v>51</v>
      </c>
      <c r="S58" s="179">
        <v>23</v>
      </c>
      <c r="T58" s="40" t="s">
        <v>69</v>
      </c>
      <c r="U58" s="40" t="s">
        <v>68</v>
      </c>
      <c r="V58" s="179">
        <v>1</v>
      </c>
      <c r="W58" s="187">
        <v>0.0024715972222222223</v>
      </c>
      <c r="X58" s="179">
        <v>45</v>
      </c>
    </row>
    <row r="59" spans="1:24" s="40" customFormat="1" ht="9.75" customHeight="1">
      <c r="A59" s="140">
        <v>52</v>
      </c>
      <c r="B59" s="74">
        <v>4</v>
      </c>
      <c r="C59" s="48" t="s">
        <v>56</v>
      </c>
      <c r="D59" s="48" t="s">
        <v>45</v>
      </c>
      <c r="E59" s="47">
        <v>1</v>
      </c>
      <c r="F59" s="181">
        <v>0.002475636574074074</v>
      </c>
      <c r="G59" s="49">
        <v>46</v>
      </c>
      <c r="H59" s="51"/>
      <c r="I59" s="142">
        <v>125</v>
      </c>
      <c r="J59" s="74">
        <v>200</v>
      </c>
      <c r="K59" s="48" t="s">
        <v>96</v>
      </c>
      <c r="L59" s="48" t="s">
        <v>45</v>
      </c>
      <c r="M59" s="47">
        <v>3</v>
      </c>
      <c r="N59" s="181">
        <v>0.0029315856481481484</v>
      </c>
      <c r="O59" s="49">
        <v>28</v>
      </c>
      <c r="R59" s="2">
        <v>52</v>
      </c>
      <c r="S59" s="179">
        <v>4</v>
      </c>
      <c r="T59" s="40" t="s">
        <v>56</v>
      </c>
      <c r="U59" s="40" t="s">
        <v>45</v>
      </c>
      <c r="V59" s="179">
        <v>1</v>
      </c>
      <c r="W59" s="187">
        <v>0.002475636574074074</v>
      </c>
      <c r="X59" s="179">
        <v>46</v>
      </c>
    </row>
    <row r="60" spans="1:24" s="40" customFormat="1" ht="9.75" customHeight="1">
      <c r="A60" s="140">
        <v>53</v>
      </c>
      <c r="B60" s="74">
        <v>45</v>
      </c>
      <c r="C60" s="48" t="s">
        <v>58</v>
      </c>
      <c r="D60" s="48" t="s">
        <v>53</v>
      </c>
      <c r="E60" s="47">
        <v>1</v>
      </c>
      <c r="F60" s="181">
        <v>0.0024774652777777777</v>
      </c>
      <c r="G60" s="49">
        <v>47</v>
      </c>
      <c r="H60" s="51"/>
      <c r="I60" s="140">
        <v>126</v>
      </c>
      <c r="J60" s="74">
        <v>118</v>
      </c>
      <c r="K60" s="48" t="s">
        <v>190</v>
      </c>
      <c r="L60" s="48" t="s">
        <v>71</v>
      </c>
      <c r="M60" s="47">
        <v>2</v>
      </c>
      <c r="N60" s="181">
        <v>0.0029368865740740744</v>
      </c>
      <c r="O60" s="49">
        <v>24</v>
      </c>
      <c r="R60" s="2">
        <v>53</v>
      </c>
      <c r="S60" s="179">
        <v>45</v>
      </c>
      <c r="T60" s="40" t="s">
        <v>58</v>
      </c>
      <c r="U60" s="40" t="s">
        <v>53</v>
      </c>
      <c r="V60" s="179">
        <v>1</v>
      </c>
      <c r="W60" s="187">
        <v>0.0024774652777777777</v>
      </c>
      <c r="X60" s="179">
        <v>47</v>
      </c>
    </row>
    <row r="61" spans="1:24" s="40" customFormat="1" ht="9.75" customHeight="1">
      <c r="A61" s="140">
        <v>54</v>
      </c>
      <c r="B61" s="74">
        <v>231</v>
      </c>
      <c r="C61" s="48" t="s">
        <v>228</v>
      </c>
      <c r="D61" s="48" t="s">
        <v>126</v>
      </c>
      <c r="E61" s="47">
        <v>3</v>
      </c>
      <c r="F61" s="181">
        <v>0.0024808564814814815</v>
      </c>
      <c r="G61" s="49">
        <v>2</v>
      </c>
      <c r="H61" s="51"/>
      <c r="I61" s="140">
        <v>127</v>
      </c>
      <c r="J61" s="74">
        <v>124</v>
      </c>
      <c r="K61" s="48" t="s">
        <v>201</v>
      </c>
      <c r="L61" s="48" t="s">
        <v>120</v>
      </c>
      <c r="M61" s="47">
        <v>2</v>
      </c>
      <c r="N61" s="181">
        <v>0.002959108796296296</v>
      </c>
      <c r="O61" s="49">
        <v>25</v>
      </c>
      <c r="R61" s="2">
        <v>54</v>
      </c>
      <c r="S61" s="179">
        <v>231</v>
      </c>
      <c r="T61" s="40" t="s">
        <v>228</v>
      </c>
      <c r="U61" s="40" t="s">
        <v>126</v>
      </c>
      <c r="V61" s="179">
        <v>3</v>
      </c>
      <c r="W61" s="187">
        <v>0.0024808564814814815</v>
      </c>
      <c r="X61" s="179">
        <v>2</v>
      </c>
    </row>
    <row r="62" spans="1:24" s="40" customFormat="1" ht="9.75" customHeight="1">
      <c r="A62" s="140">
        <v>55</v>
      </c>
      <c r="B62" s="74">
        <v>107</v>
      </c>
      <c r="C62" s="48" t="s">
        <v>100</v>
      </c>
      <c r="D62" s="48" t="s">
        <v>43</v>
      </c>
      <c r="E62" s="47">
        <v>2</v>
      </c>
      <c r="F62" s="181">
        <v>0.002485590277777778</v>
      </c>
      <c r="G62" s="49">
        <v>6</v>
      </c>
      <c r="H62" s="51"/>
      <c r="I62" s="142">
        <v>128</v>
      </c>
      <c r="J62" s="74">
        <v>233</v>
      </c>
      <c r="K62" s="48" t="s">
        <v>230</v>
      </c>
      <c r="L62" s="48" t="s">
        <v>118</v>
      </c>
      <c r="M62" s="47">
        <v>3</v>
      </c>
      <c r="N62" s="181">
        <v>0.0030166898148148145</v>
      </c>
      <c r="O62" s="49">
        <v>29</v>
      </c>
      <c r="R62" s="2">
        <v>55</v>
      </c>
      <c r="S62" s="179">
        <v>107</v>
      </c>
      <c r="T62" s="40" t="s">
        <v>100</v>
      </c>
      <c r="U62" s="40" t="s">
        <v>43</v>
      </c>
      <c r="V62" s="179">
        <v>2</v>
      </c>
      <c r="W62" s="187">
        <v>0.002485590277777778</v>
      </c>
      <c r="X62" s="179">
        <v>6</v>
      </c>
    </row>
    <row r="63" spans="1:24" s="40" customFormat="1" ht="9.75" customHeight="1">
      <c r="A63" s="140">
        <v>56</v>
      </c>
      <c r="B63" s="74">
        <v>38</v>
      </c>
      <c r="C63" s="48" t="s">
        <v>150</v>
      </c>
      <c r="D63" s="48" t="s">
        <v>48</v>
      </c>
      <c r="E63" s="47">
        <v>1</v>
      </c>
      <c r="F63" s="181">
        <v>0.002492152777777778</v>
      </c>
      <c r="G63" s="49">
        <v>48</v>
      </c>
      <c r="H63" s="51"/>
      <c r="I63" s="140">
        <v>129</v>
      </c>
      <c r="J63" s="74">
        <v>70</v>
      </c>
      <c r="K63" s="48" t="s">
        <v>76</v>
      </c>
      <c r="L63" s="48" t="s">
        <v>77</v>
      </c>
      <c r="M63" s="47">
        <v>1</v>
      </c>
      <c r="N63" s="181">
        <v>0.0030350578703703703</v>
      </c>
      <c r="O63" s="49">
        <v>75</v>
      </c>
      <c r="R63" s="2">
        <v>56</v>
      </c>
      <c r="S63" s="179">
        <v>38</v>
      </c>
      <c r="T63" s="40" t="s">
        <v>150</v>
      </c>
      <c r="U63" s="40" t="s">
        <v>48</v>
      </c>
      <c r="V63" s="179">
        <v>1</v>
      </c>
      <c r="W63" s="187">
        <v>0.002492152777777778</v>
      </c>
      <c r="X63" s="179">
        <v>48</v>
      </c>
    </row>
    <row r="64" spans="1:24" s="40" customFormat="1" ht="9.75" customHeight="1">
      <c r="A64" s="140">
        <v>57</v>
      </c>
      <c r="B64" s="74">
        <v>67</v>
      </c>
      <c r="C64" s="48" t="s">
        <v>59</v>
      </c>
      <c r="D64" s="48" t="s">
        <v>55</v>
      </c>
      <c r="E64" s="47">
        <v>1</v>
      </c>
      <c r="F64" s="181">
        <v>0.0024946064814814813</v>
      </c>
      <c r="G64" s="49">
        <v>49</v>
      </c>
      <c r="H64" s="51"/>
      <c r="I64" s="140">
        <v>130</v>
      </c>
      <c r="J64" s="74">
        <v>216</v>
      </c>
      <c r="K64" s="48" t="s">
        <v>216</v>
      </c>
      <c r="L64" s="48" t="s">
        <v>64</v>
      </c>
      <c r="M64" s="47">
        <v>3</v>
      </c>
      <c r="N64" s="181">
        <v>0.0030378240740740743</v>
      </c>
      <c r="O64" s="49">
        <v>30</v>
      </c>
      <c r="R64" s="2">
        <v>57</v>
      </c>
      <c r="S64" s="179">
        <v>67</v>
      </c>
      <c r="T64" s="40" t="s">
        <v>59</v>
      </c>
      <c r="U64" s="40" t="s">
        <v>55</v>
      </c>
      <c r="V64" s="179">
        <v>1</v>
      </c>
      <c r="W64" s="187">
        <v>0.0024946064814814813</v>
      </c>
      <c r="X64" s="179">
        <v>49</v>
      </c>
    </row>
    <row r="65" spans="1:24" s="40" customFormat="1" ht="9.75" customHeight="1">
      <c r="A65" s="140">
        <v>58</v>
      </c>
      <c r="B65" s="74">
        <v>57</v>
      </c>
      <c r="C65" s="48" t="s">
        <v>158</v>
      </c>
      <c r="D65" s="48" t="s">
        <v>115</v>
      </c>
      <c r="E65" s="47">
        <v>1</v>
      </c>
      <c r="F65" s="181">
        <v>0.0024966550925925924</v>
      </c>
      <c r="G65" s="49">
        <v>50</v>
      </c>
      <c r="H65" s="51"/>
      <c r="I65" s="142">
        <v>131</v>
      </c>
      <c r="J65" s="74">
        <v>56</v>
      </c>
      <c r="K65" s="48" t="s">
        <v>157</v>
      </c>
      <c r="L65" s="48" t="s">
        <v>123</v>
      </c>
      <c r="M65" s="47">
        <v>1</v>
      </c>
      <c r="N65" s="181">
        <v>0.003055636574074074</v>
      </c>
      <c r="O65" s="49">
        <v>76</v>
      </c>
      <c r="R65" s="2">
        <v>58</v>
      </c>
      <c r="S65" s="179">
        <v>57</v>
      </c>
      <c r="T65" s="40" t="s">
        <v>158</v>
      </c>
      <c r="U65" s="40" t="s">
        <v>115</v>
      </c>
      <c r="V65" s="179">
        <v>1</v>
      </c>
      <c r="W65" s="187">
        <v>0.0024966550925925924</v>
      </c>
      <c r="X65" s="179">
        <v>50</v>
      </c>
    </row>
    <row r="66" spans="1:24" s="40" customFormat="1" ht="9.75" customHeight="1">
      <c r="A66" s="140">
        <v>59</v>
      </c>
      <c r="B66" s="74">
        <v>69</v>
      </c>
      <c r="C66" s="48" t="s">
        <v>250</v>
      </c>
      <c r="D66" s="48" t="s">
        <v>120</v>
      </c>
      <c r="E66" s="47">
        <v>1</v>
      </c>
      <c r="F66" s="181">
        <v>0.0025066203703703704</v>
      </c>
      <c r="G66" s="49">
        <v>51</v>
      </c>
      <c r="H66" s="51"/>
      <c r="I66" s="140">
        <v>132</v>
      </c>
      <c r="J66" s="74">
        <v>227</v>
      </c>
      <c r="K66" s="48" t="s">
        <v>220</v>
      </c>
      <c r="L66" s="48" t="s">
        <v>125</v>
      </c>
      <c r="M66" s="47">
        <v>3</v>
      </c>
      <c r="N66" s="181">
        <v>0.003138425925925926</v>
      </c>
      <c r="O66" s="49">
        <v>31</v>
      </c>
      <c r="R66" s="2">
        <v>59</v>
      </c>
      <c r="S66" s="179">
        <v>69</v>
      </c>
      <c r="T66" s="40" t="s">
        <v>250</v>
      </c>
      <c r="U66" s="40" t="s">
        <v>120</v>
      </c>
      <c r="V66" s="179">
        <v>1</v>
      </c>
      <c r="W66" s="187">
        <v>0.0025066203703703704</v>
      </c>
      <c r="X66" s="179">
        <v>51</v>
      </c>
    </row>
    <row r="67" spans="1:24" s="40" customFormat="1" ht="9.75" customHeight="1">
      <c r="A67" s="140">
        <v>60</v>
      </c>
      <c r="B67" s="74">
        <v>202</v>
      </c>
      <c r="C67" s="48" t="s">
        <v>202</v>
      </c>
      <c r="D67" s="48" t="s">
        <v>203</v>
      </c>
      <c r="E67" s="47">
        <v>3</v>
      </c>
      <c r="F67" s="181">
        <v>0.002516122685185185</v>
      </c>
      <c r="G67" s="49">
        <v>3</v>
      </c>
      <c r="H67" s="51"/>
      <c r="I67" s="140">
        <v>133</v>
      </c>
      <c r="J67" s="74">
        <v>114</v>
      </c>
      <c r="K67" s="48" t="s">
        <v>85</v>
      </c>
      <c r="L67" s="48" t="s">
        <v>115</v>
      </c>
      <c r="M67" s="47">
        <v>2</v>
      </c>
      <c r="N67" s="181">
        <v>0.003143391203703704</v>
      </c>
      <c r="O67" s="49">
        <v>26</v>
      </c>
      <c r="R67" s="2">
        <v>60</v>
      </c>
      <c r="S67" s="179">
        <v>202</v>
      </c>
      <c r="T67" s="40" t="s">
        <v>202</v>
      </c>
      <c r="U67" s="40" t="s">
        <v>203</v>
      </c>
      <c r="V67" s="179">
        <v>3</v>
      </c>
      <c r="W67" s="187">
        <v>0.002516122685185185</v>
      </c>
      <c r="X67" s="179">
        <v>3</v>
      </c>
    </row>
    <row r="68" spans="1:24" s="40" customFormat="1" ht="9.75" customHeight="1">
      <c r="A68" s="140">
        <v>61</v>
      </c>
      <c r="B68" s="74">
        <v>131</v>
      </c>
      <c r="C68" s="48" t="s">
        <v>242</v>
      </c>
      <c r="D68" s="47" t="s">
        <v>64</v>
      </c>
      <c r="E68" s="47">
        <v>2</v>
      </c>
      <c r="F68" s="182">
        <v>0.0025181712962962966</v>
      </c>
      <c r="G68" s="49">
        <v>7</v>
      </c>
      <c r="H68" s="51"/>
      <c r="I68" s="142">
        <v>134</v>
      </c>
      <c r="J68" s="69">
        <v>111</v>
      </c>
      <c r="K68" s="48" t="s">
        <v>92</v>
      </c>
      <c r="L68" s="48" t="s">
        <v>118</v>
      </c>
      <c r="M68" s="47">
        <v>2</v>
      </c>
      <c r="N68" s="181">
        <v>0.0031453240740740743</v>
      </c>
      <c r="O68" s="49">
        <v>27</v>
      </c>
      <c r="R68" s="2">
        <v>61</v>
      </c>
      <c r="S68" s="179">
        <v>131</v>
      </c>
      <c r="T68" s="40" t="s">
        <v>242</v>
      </c>
      <c r="U68" s="40" t="s">
        <v>64</v>
      </c>
      <c r="V68" s="179">
        <v>2</v>
      </c>
      <c r="W68" s="187">
        <v>0.0025181712962962966</v>
      </c>
      <c r="X68" s="179">
        <v>7</v>
      </c>
    </row>
    <row r="69" spans="1:24" s="40" customFormat="1" ht="9.75" customHeight="1">
      <c r="A69" s="140">
        <v>62</v>
      </c>
      <c r="B69" s="74">
        <v>123</v>
      </c>
      <c r="C69" s="48" t="s">
        <v>49</v>
      </c>
      <c r="D69" s="47" t="s">
        <v>53</v>
      </c>
      <c r="E69" s="47">
        <v>1</v>
      </c>
      <c r="F69" s="182">
        <v>0.0025327314814814817</v>
      </c>
      <c r="G69" s="49">
        <v>52</v>
      </c>
      <c r="H69" s="51"/>
      <c r="I69" s="140">
        <v>135</v>
      </c>
      <c r="J69" s="69">
        <v>237</v>
      </c>
      <c r="K69" s="48" t="s">
        <v>234</v>
      </c>
      <c r="L69" s="48" t="s">
        <v>235</v>
      </c>
      <c r="M69" s="47">
        <v>3</v>
      </c>
      <c r="N69" s="181">
        <v>0.0031868055555555556</v>
      </c>
      <c r="O69" s="49">
        <v>32</v>
      </c>
      <c r="R69" s="2">
        <v>62</v>
      </c>
      <c r="S69" s="179">
        <v>123</v>
      </c>
      <c r="T69" s="40" t="s">
        <v>49</v>
      </c>
      <c r="U69" s="40" t="s">
        <v>53</v>
      </c>
      <c r="V69" s="179">
        <v>1</v>
      </c>
      <c r="W69" s="187">
        <v>0.0025327314814814817</v>
      </c>
      <c r="X69" s="179">
        <v>52</v>
      </c>
    </row>
    <row r="70" spans="1:24" ht="9.75" customHeight="1">
      <c r="A70" s="140">
        <v>63</v>
      </c>
      <c r="B70" s="74">
        <v>108</v>
      </c>
      <c r="C70" s="48" t="s">
        <v>93</v>
      </c>
      <c r="D70" s="47" t="s">
        <v>64</v>
      </c>
      <c r="E70" s="47">
        <v>2</v>
      </c>
      <c r="F70" s="182">
        <v>0.0025376041666666667</v>
      </c>
      <c r="G70" s="49">
        <v>8</v>
      </c>
      <c r="H70" s="51"/>
      <c r="I70" s="140">
        <v>136</v>
      </c>
      <c r="J70" s="69">
        <v>116</v>
      </c>
      <c r="K70" s="48" t="s">
        <v>189</v>
      </c>
      <c r="L70" s="48" t="s">
        <v>55</v>
      </c>
      <c r="M70" s="47">
        <v>2</v>
      </c>
      <c r="N70" s="181">
        <v>0.0044853703703703705</v>
      </c>
      <c r="O70" s="49">
        <v>28</v>
      </c>
      <c r="R70" s="2">
        <v>63</v>
      </c>
      <c r="S70" s="1">
        <v>108</v>
      </c>
      <c r="T70" s="2" t="s">
        <v>93</v>
      </c>
      <c r="U70" s="2" t="s">
        <v>64</v>
      </c>
      <c r="V70" s="1">
        <v>2</v>
      </c>
      <c r="W70" s="183">
        <v>0.0025376041666666667</v>
      </c>
      <c r="X70" s="1">
        <v>8</v>
      </c>
    </row>
    <row r="71" spans="1:24" ht="9.75" customHeight="1">
      <c r="A71" s="140">
        <v>64</v>
      </c>
      <c r="B71" s="74">
        <v>35</v>
      </c>
      <c r="C71" s="48" t="s">
        <v>147</v>
      </c>
      <c r="D71" s="47" t="s">
        <v>121</v>
      </c>
      <c r="E71" s="47">
        <v>1</v>
      </c>
      <c r="F71" s="182">
        <v>0.0025425925925925924</v>
      </c>
      <c r="G71" s="49">
        <v>53</v>
      </c>
      <c r="H71" s="51"/>
      <c r="I71" s="142">
        <v>137</v>
      </c>
      <c r="J71" s="144" t="s">
        <v>7</v>
      </c>
      <c r="K71" s="36" t="s">
        <v>7</v>
      </c>
      <c r="L71" s="36" t="s">
        <v>7</v>
      </c>
      <c r="M71" s="58" t="s">
        <v>7</v>
      </c>
      <c r="N71" s="193" t="s">
        <v>7</v>
      </c>
      <c r="O71" s="135" t="s">
        <v>7</v>
      </c>
      <c r="R71" s="2">
        <v>64</v>
      </c>
      <c r="S71" s="1">
        <v>35</v>
      </c>
      <c r="T71" s="2" t="s">
        <v>147</v>
      </c>
      <c r="U71" s="2" t="s">
        <v>121</v>
      </c>
      <c r="V71" s="1">
        <v>1</v>
      </c>
      <c r="W71" s="183">
        <v>0.0025425925925925924</v>
      </c>
      <c r="X71" s="1">
        <v>53</v>
      </c>
    </row>
    <row r="72" spans="1:24" ht="9.75" customHeight="1">
      <c r="A72" s="140">
        <v>65</v>
      </c>
      <c r="B72" s="74">
        <v>60</v>
      </c>
      <c r="C72" s="48" t="s">
        <v>161</v>
      </c>
      <c r="D72" s="47" t="s">
        <v>126</v>
      </c>
      <c r="E72" s="47">
        <v>1</v>
      </c>
      <c r="F72" s="182">
        <v>0.0025439583333333334</v>
      </c>
      <c r="G72" s="49">
        <v>54</v>
      </c>
      <c r="H72" s="51"/>
      <c r="I72" s="140">
        <v>138</v>
      </c>
      <c r="J72" s="144"/>
      <c r="K72" s="36"/>
      <c r="L72" s="36"/>
      <c r="M72" s="58"/>
      <c r="N72" s="193"/>
      <c r="O72" s="135"/>
      <c r="R72" s="2">
        <v>65</v>
      </c>
      <c r="S72" s="1">
        <v>60</v>
      </c>
      <c r="T72" s="2" t="s">
        <v>161</v>
      </c>
      <c r="U72" s="2" t="s">
        <v>126</v>
      </c>
      <c r="V72" s="1">
        <v>1</v>
      </c>
      <c r="W72" s="183">
        <v>0.0025439583333333334</v>
      </c>
      <c r="X72" s="1">
        <v>54</v>
      </c>
    </row>
    <row r="73" spans="1:24" ht="9.75" customHeight="1">
      <c r="A73" s="140">
        <v>66</v>
      </c>
      <c r="B73" s="74">
        <v>42</v>
      </c>
      <c r="C73" s="48" t="s">
        <v>88</v>
      </c>
      <c r="D73" s="47" t="s">
        <v>64</v>
      </c>
      <c r="E73" s="47">
        <v>1</v>
      </c>
      <c r="F73" s="182">
        <v>0.002545</v>
      </c>
      <c r="G73" s="49">
        <v>55</v>
      </c>
      <c r="H73" s="51"/>
      <c r="I73" s="140">
        <v>139</v>
      </c>
      <c r="J73" s="194"/>
      <c r="K73" s="195"/>
      <c r="L73" s="195"/>
      <c r="M73" s="196"/>
      <c r="N73" s="197"/>
      <c r="O73" s="198"/>
      <c r="R73" s="2">
        <v>66</v>
      </c>
      <c r="S73" s="1">
        <v>42</v>
      </c>
      <c r="T73" s="2" t="s">
        <v>88</v>
      </c>
      <c r="U73" s="2" t="s">
        <v>64</v>
      </c>
      <c r="V73" s="1">
        <v>1</v>
      </c>
      <c r="W73" s="183">
        <v>0.002545</v>
      </c>
      <c r="X73" s="1">
        <v>55</v>
      </c>
    </row>
    <row r="74" spans="1:24" ht="9.75" customHeight="1">
      <c r="A74" s="140">
        <v>67</v>
      </c>
      <c r="B74" s="74">
        <v>204</v>
      </c>
      <c r="C74" s="48" t="s">
        <v>205</v>
      </c>
      <c r="D74" s="47" t="s">
        <v>122</v>
      </c>
      <c r="E74" s="47">
        <v>3</v>
      </c>
      <c r="F74" s="182">
        <v>0.002553900462962963</v>
      </c>
      <c r="G74" s="49">
        <v>4</v>
      </c>
      <c r="H74" s="51"/>
      <c r="I74" s="142">
        <v>140</v>
      </c>
      <c r="J74" s="194">
        <v>220</v>
      </c>
      <c r="K74" s="195" t="s">
        <v>99</v>
      </c>
      <c r="L74" s="195" t="s">
        <v>75</v>
      </c>
      <c r="M74" s="196">
        <v>3</v>
      </c>
      <c r="N74" s="197" t="s">
        <v>248</v>
      </c>
      <c r="O74" s="198">
        <v>33</v>
      </c>
      <c r="R74" s="2">
        <v>67</v>
      </c>
      <c r="S74" s="1">
        <v>204</v>
      </c>
      <c r="T74" s="2" t="s">
        <v>205</v>
      </c>
      <c r="U74" s="2" t="s">
        <v>122</v>
      </c>
      <c r="V74" s="1">
        <v>3</v>
      </c>
      <c r="W74" s="183">
        <v>0.002553900462962963</v>
      </c>
      <c r="X74" s="1">
        <v>4</v>
      </c>
    </row>
    <row r="75" spans="1:24" ht="9.75" customHeight="1">
      <c r="A75" s="140">
        <v>68</v>
      </c>
      <c r="B75" s="74">
        <v>48</v>
      </c>
      <c r="C75" s="48" t="s">
        <v>84</v>
      </c>
      <c r="D75" s="47" t="s">
        <v>43</v>
      </c>
      <c r="E75" s="47">
        <v>1</v>
      </c>
      <c r="F75" s="182">
        <v>0.0025571296296296297</v>
      </c>
      <c r="G75" s="49">
        <v>56</v>
      </c>
      <c r="H75" s="51"/>
      <c r="I75" s="140">
        <v>141</v>
      </c>
      <c r="J75" s="194">
        <v>219</v>
      </c>
      <c r="K75" s="195" t="s">
        <v>218</v>
      </c>
      <c r="L75" s="195" t="s">
        <v>75</v>
      </c>
      <c r="M75" s="196">
        <v>3</v>
      </c>
      <c r="N75" s="197" t="s">
        <v>248</v>
      </c>
      <c r="O75" s="198">
        <v>34</v>
      </c>
      <c r="R75" s="2">
        <v>68</v>
      </c>
      <c r="S75" s="1">
        <v>48</v>
      </c>
      <c r="T75" s="2" t="s">
        <v>84</v>
      </c>
      <c r="U75" s="2" t="s">
        <v>43</v>
      </c>
      <c r="V75" s="1">
        <v>1</v>
      </c>
      <c r="W75" s="183">
        <v>0.0025571296296296297</v>
      </c>
      <c r="X75" s="1">
        <v>56</v>
      </c>
    </row>
    <row r="76" spans="1:24" ht="9.75" customHeight="1">
      <c r="A76" s="140">
        <v>69</v>
      </c>
      <c r="B76" s="74">
        <v>214</v>
      </c>
      <c r="C76" s="48" t="s">
        <v>214</v>
      </c>
      <c r="D76" s="47" t="s">
        <v>64</v>
      </c>
      <c r="E76" s="47">
        <v>3</v>
      </c>
      <c r="F76" s="182">
        <v>0.002557627314814815</v>
      </c>
      <c r="G76" s="49">
        <v>5</v>
      </c>
      <c r="H76" s="51"/>
      <c r="I76" s="140">
        <v>142</v>
      </c>
      <c r="J76" s="194">
        <v>238</v>
      </c>
      <c r="K76" s="195" t="s">
        <v>236</v>
      </c>
      <c r="L76" s="195" t="s">
        <v>107</v>
      </c>
      <c r="M76" s="196">
        <v>3</v>
      </c>
      <c r="N76" s="197" t="s">
        <v>248</v>
      </c>
      <c r="O76" s="198">
        <v>35</v>
      </c>
      <c r="R76" s="2">
        <v>69</v>
      </c>
      <c r="S76" s="1">
        <v>214</v>
      </c>
      <c r="T76" s="2" t="s">
        <v>214</v>
      </c>
      <c r="U76" s="2" t="s">
        <v>64</v>
      </c>
      <c r="V76" s="1">
        <v>3</v>
      </c>
      <c r="W76" s="183">
        <v>0.002557627314814815</v>
      </c>
      <c r="X76" s="1">
        <v>5</v>
      </c>
    </row>
    <row r="77" spans="1:24" ht="9.75" customHeight="1">
      <c r="A77" s="140">
        <v>70</v>
      </c>
      <c r="B77" s="74">
        <v>62</v>
      </c>
      <c r="C77" s="48" t="s">
        <v>163</v>
      </c>
      <c r="D77" s="47" t="s">
        <v>126</v>
      </c>
      <c r="E77" s="47">
        <v>1</v>
      </c>
      <c r="F77" s="182">
        <v>0.0025592476851851852</v>
      </c>
      <c r="G77" s="49">
        <v>57</v>
      </c>
      <c r="H77" s="51"/>
      <c r="I77" s="142">
        <v>143</v>
      </c>
      <c r="J77" s="194">
        <v>230</v>
      </c>
      <c r="K77" s="195" t="s">
        <v>227</v>
      </c>
      <c r="L77" s="195" t="s">
        <v>126</v>
      </c>
      <c r="M77" s="196">
        <v>3</v>
      </c>
      <c r="N77" s="197" t="s">
        <v>248</v>
      </c>
      <c r="O77" s="198">
        <v>36</v>
      </c>
      <c r="R77" s="2">
        <v>70</v>
      </c>
      <c r="S77" s="1">
        <v>62</v>
      </c>
      <c r="T77" s="2" t="s">
        <v>163</v>
      </c>
      <c r="U77" s="2" t="s">
        <v>126</v>
      </c>
      <c r="V77" s="1">
        <v>1</v>
      </c>
      <c r="W77" s="183">
        <v>0.0025592476851851852</v>
      </c>
      <c r="X77" s="1">
        <v>57</v>
      </c>
    </row>
    <row r="78" spans="1:24" ht="9.75" customHeight="1">
      <c r="A78" s="140">
        <v>71</v>
      </c>
      <c r="B78" s="74">
        <v>52</v>
      </c>
      <c r="C78" s="48" t="s">
        <v>62</v>
      </c>
      <c r="D78" s="47" t="s">
        <v>51</v>
      </c>
      <c r="E78" s="47">
        <v>1</v>
      </c>
      <c r="F78" s="182">
        <v>0.00256099537037037</v>
      </c>
      <c r="G78" s="49">
        <v>58</v>
      </c>
      <c r="H78" s="51"/>
      <c r="I78" s="140">
        <v>144</v>
      </c>
      <c r="J78" s="194">
        <v>218</v>
      </c>
      <c r="K78" s="195" t="s">
        <v>98</v>
      </c>
      <c r="L78" s="195" t="s">
        <v>75</v>
      </c>
      <c r="M78" s="196">
        <v>3</v>
      </c>
      <c r="N78" s="197" t="s">
        <v>248</v>
      </c>
      <c r="O78" s="198">
        <v>37</v>
      </c>
      <c r="R78" s="2">
        <v>71</v>
      </c>
      <c r="S78" s="1">
        <v>52</v>
      </c>
      <c r="T78" s="2" t="s">
        <v>62</v>
      </c>
      <c r="U78" s="2" t="s">
        <v>51</v>
      </c>
      <c r="V78" s="1">
        <v>1</v>
      </c>
      <c r="W78" s="183">
        <v>0.00256099537037037</v>
      </c>
      <c r="X78" s="1">
        <v>58</v>
      </c>
    </row>
    <row r="79" spans="1:24" ht="9.75" customHeight="1">
      <c r="A79" s="140">
        <v>72</v>
      </c>
      <c r="B79" s="74">
        <v>100</v>
      </c>
      <c r="C79" s="48" t="s">
        <v>180</v>
      </c>
      <c r="D79" s="47" t="s">
        <v>45</v>
      </c>
      <c r="E79" s="47">
        <v>2</v>
      </c>
      <c r="F79" s="182">
        <v>0.002561122685185185</v>
      </c>
      <c r="G79" s="49">
        <v>9</v>
      </c>
      <c r="H79" s="51"/>
      <c r="I79" s="140">
        <v>145</v>
      </c>
      <c r="J79" s="194">
        <v>206</v>
      </c>
      <c r="K79" s="195" t="s">
        <v>207</v>
      </c>
      <c r="L79" s="195" t="s">
        <v>116</v>
      </c>
      <c r="M79" s="196">
        <v>3</v>
      </c>
      <c r="N79" s="197" t="s">
        <v>248</v>
      </c>
      <c r="O79" s="198">
        <v>38</v>
      </c>
      <c r="R79" s="2">
        <v>72</v>
      </c>
      <c r="S79" s="1">
        <v>100</v>
      </c>
      <c r="T79" s="2" t="s">
        <v>180</v>
      </c>
      <c r="U79" s="2" t="s">
        <v>45</v>
      </c>
      <c r="V79" s="1">
        <v>2</v>
      </c>
      <c r="W79" s="183">
        <v>0.002561122685185185</v>
      </c>
      <c r="X79" s="1">
        <v>9</v>
      </c>
    </row>
    <row r="80" spans="1:24" ht="9.75" customHeight="1">
      <c r="A80" s="141">
        <v>73</v>
      </c>
      <c r="B80" s="188">
        <v>74</v>
      </c>
      <c r="C80" s="189" t="s">
        <v>89</v>
      </c>
      <c r="D80" s="190" t="s">
        <v>90</v>
      </c>
      <c r="E80" s="190">
        <v>1</v>
      </c>
      <c r="F80" s="191">
        <v>0.0025659143518518518</v>
      </c>
      <c r="G80" s="192">
        <v>59</v>
      </c>
      <c r="H80" s="51"/>
      <c r="I80" s="143">
        <v>146</v>
      </c>
      <c r="J80" s="199">
        <v>119</v>
      </c>
      <c r="K80" s="200" t="s">
        <v>191</v>
      </c>
      <c r="L80" s="200" t="s">
        <v>116</v>
      </c>
      <c r="M80" s="201">
        <v>2</v>
      </c>
      <c r="N80" s="202" t="s">
        <v>248</v>
      </c>
      <c r="O80" s="203">
        <v>29</v>
      </c>
      <c r="R80" s="2">
        <v>73</v>
      </c>
      <c r="S80" s="1">
        <v>74</v>
      </c>
      <c r="T80" s="2" t="s">
        <v>89</v>
      </c>
      <c r="U80" s="2" t="s">
        <v>90</v>
      </c>
      <c r="V80" s="1">
        <v>1</v>
      </c>
      <c r="W80" s="183">
        <v>0.0025659143518518518</v>
      </c>
      <c r="X80" s="1">
        <v>59</v>
      </c>
    </row>
    <row r="81" spans="3:24" ht="11.25">
      <c r="C81" s="1"/>
      <c r="F81" s="1"/>
      <c r="J81" s="204">
        <v>80</v>
      </c>
      <c r="K81" s="204" t="s">
        <v>178</v>
      </c>
      <c r="L81" s="204" t="s">
        <v>179</v>
      </c>
      <c r="M81" s="205">
        <v>1</v>
      </c>
      <c r="N81" s="206" t="s">
        <v>248</v>
      </c>
      <c r="O81" s="205">
        <v>78</v>
      </c>
      <c r="R81" s="2">
        <v>74</v>
      </c>
      <c r="S81" s="1">
        <v>64</v>
      </c>
      <c r="T81" s="2" t="s">
        <v>165</v>
      </c>
      <c r="U81" s="2" t="s">
        <v>107</v>
      </c>
      <c r="V81" s="1">
        <v>1</v>
      </c>
      <c r="W81" s="183">
        <v>0.002568865740740741</v>
      </c>
      <c r="X81" s="1">
        <v>60</v>
      </c>
    </row>
    <row r="82" spans="3:24" ht="11.25">
      <c r="C82" s="1"/>
      <c r="F82" s="1"/>
      <c r="J82" s="204">
        <v>75</v>
      </c>
      <c r="K82" s="204" t="s">
        <v>87</v>
      </c>
      <c r="L82" s="204" t="s">
        <v>169</v>
      </c>
      <c r="M82" s="205">
        <v>1</v>
      </c>
      <c r="N82" s="206" t="s">
        <v>248</v>
      </c>
      <c r="O82" s="205">
        <v>79</v>
      </c>
      <c r="R82" s="2">
        <v>75</v>
      </c>
      <c r="S82" s="1">
        <v>17</v>
      </c>
      <c r="T82" s="2" t="s">
        <v>138</v>
      </c>
      <c r="U82" s="2" t="s">
        <v>118</v>
      </c>
      <c r="V82" s="1">
        <v>1</v>
      </c>
      <c r="W82" s="183">
        <v>0.0025795833333333335</v>
      </c>
      <c r="X82" s="1">
        <v>61</v>
      </c>
    </row>
    <row r="83" spans="10:24" ht="11.25">
      <c r="J83" s="204">
        <v>30</v>
      </c>
      <c r="K83" s="204" t="s">
        <v>72</v>
      </c>
      <c r="L83" s="204" t="s">
        <v>71</v>
      </c>
      <c r="M83" s="205">
        <v>1</v>
      </c>
      <c r="N83" s="206" t="s">
        <v>248</v>
      </c>
      <c r="O83" s="205">
        <v>80</v>
      </c>
      <c r="R83" s="40">
        <v>76</v>
      </c>
      <c r="S83" s="179">
        <v>208</v>
      </c>
      <c r="T83" s="40" t="s">
        <v>209</v>
      </c>
      <c r="U83" s="40" t="s">
        <v>124</v>
      </c>
      <c r="V83" s="179">
        <v>3</v>
      </c>
      <c r="W83" s="187">
        <v>0.002591435185185185</v>
      </c>
      <c r="X83" s="179">
        <v>6</v>
      </c>
    </row>
    <row r="84" spans="10:24" ht="11.25">
      <c r="J84" s="204">
        <v>18</v>
      </c>
      <c r="K84" s="204" t="s">
        <v>139</v>
      </c>
      <c r="L84" s="204" t="s">
        <v>118</v>
      </c>
      <c r="M84" s="205">
        <v>1</v>
      </c>
      <c r="N84" s="206" t="s">
        <v>248</v>
      </c>
      <c r="O84" s="205">
        <v>81</v>
      </c>
      <c r="R84" s="40">
        <v>77</v>
      </c>
      <c r="S84" s="179">
        <v>215</v>
      </c>
      <c r="T84" s="40" t="s">
        <v>215</v>
      </c>
      <c r="U84" s="40" t="s">
        <v>64</v>
      </c>
      <c r="V84" s="179">
        <v>3</v>
      </c>
      <c r="W84" s="187">
        <v>0.0025940740740740737</v>
      </c>
      <c r="X84" s="179">
        <v>7</v>
      </c>
    </row>
    <row r="85" spans="18:24" ht="11.25">
      <c r="R85" s="40">
        <v>78</v>
      </c>
      <c r="S85" s="179">
        <v>79</v>
      </c>
      <c r="T85" s="40" t="s">
        <v>176</v>
      </c>
      <c r="U85" s="40" t="s">
        <v>177</v>
      </c>
      <c r="V85" s="179">
        <v>1</v>
      </c>
      <c r="W85" s="187">
        <v>0.0025969907407407404</v>
      </c>
      <c r="X85" s="179">
        <v>62</v>
      </c>
    </row>
    <row r="86" spans="18:24" ht="11.25">
      <c r="R86" s="40">
        <v>79</v>
      </c>
      <c r="S86" s="179">
        <v>127</v>
      </c>
      <c r="T86" s="40" t="s">
        <v>197</v>
      </c>
      <c r="U86" s="40" t="s">
        <v>126</v>
      </c>
      <c r="V86" s="179">
        <v>2</v>
      </c>
      <c r="W86" s="187">
        <v>0.002606435185185185</v>
      </c>
      <c r="X86" s="179">
        <v>10</v>
      </c>
    </row>
    <row r="87" spans="18:24" ht="11.25">
      <c r="R87" s="40">
        <v>80</v>
      </c>
      <c r="S87" s="179">
        <v>110</v>
      </c>
      <c r="T87" s="40" t="s">
        <v>185</v>
      </c>
      <c r="U87" s="40" t="s">
        <v>64</v>
      </c>
      <c r="V87" s="179">
        <v>2</v>
      </c>
      <c r="W87" s="187">
        <v>0.0026142592592592593</v>
      </c>
      <c r="X87" s="179">
        <v>11</v>
      </c>
    </row>
    <row r="88" spans="18:24" ht="11.25">
      <c r="R88" s="40">
        <v>81</v>
      </c>
      <c r="S88" s="179">
        <v>11</v>
      </c>
      <c r="T88" s="40" t="s">
        <v>136</v>
      </c>
      <c r="U88" s="40" t="s">
        <v>117</v>
      </c>
      <c r="V88" s="179">
        <v>1</v>
      </c>
      <c r="W88" s="187">
        <v>0.002616805555555556</v>
      </c>
      <c r="X88" s="179">
        <v>63</v>
      </c>
    </row>
    <row r="89" spans="18:24" ht="11.25">
      <c r="R89" s="40">
        <v>82</v>
      </c>
      <c r="S89" s="179">
        <v>71</v>
      </c>
      <c r="T89" s="40" t="s">
        <v>78</v>
      </c>
      <c r="U89" s="40" t="s">
        <v>77</v>
      </c>
      <c r="V89" s="179">
        <v>1</v>
      </c>
      <c r="W89" s="187">
        <v>0.0026209837962962966</v>
      </c>
      <c r="X89" s="179">
        <v>64</v>
      </c>
    </row>
    <row r="90" spans="18:24" ht="11.25">
      <c r="R90" s="40">
        <v>83</v>
      </c>
      <c r="S90" s="179">
        <v>28</v>
      </c>
      <c r="T90" s="40" t="s">
        <v>70</v>
      </c>
      <c r="U90" s="40" t="s">
        <v>71</v>
      </c>
      <c r="V90" s="179">
        <v>1</v>
      </c>
      <c r="W90" s="187">
        <v>0.0026227314814814815</v>
      </c>
      <c r="X90" s="179">
        <v>65</v>
      </c>
    </row>
    <row r="91" spans="18:24" ht="11.25">
      <c r="R91" s="40">
        <v>84</v>
      </c>
      <c r="S91" s="179">
        <v>104</v>
      </c>
      <c r="T91" s="40" t="s">
        <v>50</v>
      </c>
      <c r="U91" s="40" t="s">
        <v>43</v>
      </c>
      <c r="V91" s="179">
        <v>2</v>
      </c>
      <c r="W91" s="187">
        <v>0.0026270949074074074</v>
      </c>
      <c r="X91" s="179">
        <v>12</v>
      </c>
    </row>
    <row r="92" spans="18:24" ht="11.25">
      <c r="R92" s="40">
        <v>85</v>
      </c>
      <c r="S92" s="179">
        <v>115</v>
      </c>
      <c r="T92" s="40" t="s">
        <v>188</v>
      </c>
      <c r="U92" s="40" t="s">
        <v>55</v>
      </c>
      <c r="V92" s="179">
        <v>2</v>
      </c>
      <c r="W92" s="187">
        <v>0.0026285532407407408</v>
      </c>
      <c r="X92" s="179">
        <v>13</v>
      </c>
    </row>
    <row r="93" spans="18:24" ht="11.25">
      <c r="R93" s="40">
        <v>86</v>
      </c>
      <c r="S93" s="179">
        <v>228</v>
      </c>
      <c r="T93" s="40" t="s">
        <v>225</v>
      </c>
      <c r="U93" s="40" t="s">
        <v>119</v>
      </c>
      <c r="V93" s="179">
        <v>3</v>
      </c>
      <c r="W93" s="187">
        <v>0.0026308796296296293</v>
      </c>
      <c r="X93" s="179">
        <v>8</v>
      </c>
    </row>
    <row r="94" spans="18:24" ht="11.25">
      <c r="R94" s="40">
        <v>87</v>
      </c>
      <c r="S94" s="179">
        <v>112</v>
      </c>
      <c r="T94" s="40" t="s">
        <v>186</v>
      </c>
      <c r="U94" s="40" t="s">
        <v>118</v>
      </c>
      <c r="V94" s="179">
        <v>2</v>
      </c>
      <c r="W94" s="187">
        <v>0.002634583333333333</v>
      </c>
      <c r="X94" s="179">
        <v>14</v>
      </c>
    </row>
    <row r="95" spans="18:24" ht="11.25">
      <c r="R95" s="40">
        <v>88</v>
      </c>
      <c r="S95" s="179">
        <v>78</v>
      </c>
      <c r="T95" s="40" t="s">
        <v>174</v>
      </c>
      <c r="U95" s="40" t="s">
        <v>175</v>
      </c>
      <c r="V95" s="179">
        <v>1</v>
      </c>
      <c r="W95" s="187">
        <v>0.0026363657407407408</v>
      </c>
      <c r="X95" s="179">
        <v>66</v>
      </c>
    </row>
    <row r="96" spans="18:24" ht="11.25">
      <c r="R96" s="40">
        <v>89</v>
      </c>
      <c r="S96" s="179">
        <v>224</v>
      </c>
      <c r="T96" s="40" t="s">
        <v>221</v>
      </c>
      <c r="U96" s="40" t="s">
        <v>68</v>
      </c>
      <c r="V96" s="179">
        <v>3</v>
      </c>
      <c r="W96" s="187">
        <v>0.002640752314814815</v>
      </c>
      <c r="X96" s="179">
        <v>9</v>
      </c>
    </row>
    <row r="97" spans="18:24" ht="11.25">
      <c r="R97" s="40">
        <v>90</v>
      </c>
      <c r="S97" s="179">
        <v>15</v>
      </c>
      <c r="T97" s="40" t="s">
        <v>82</v>
      </c>
      <c r="U97" s="40" t="s">
        <v>118</v>
      </c>
      <c r="V97" s="179">
        <v>1</v>
      </c>
      <c r="W97" s="187">
        <v>0.002641111111111111</v>
      </c>
      <c r="X97" s="179">
        <v>67</v>
      </c>
    </row>
    <row r="98" spans="18:24" ht="11.25">
      <c r="R98" s="40">
        <v>91</v>
      </c>
      <c r="S98" s="179">
        <v>2</v>
      </c>
      <c r="T98" s="40" t="s">
        <v>57</v>
      </c>
      <c r="U98" s="40" t="s">
        <v>45</v>
      </c>
      <c r="V98" s="179">
        <v>1</v>
      </c>
      <c r="W98" s="187">
        <v>0.002649305555555556</v>
      </c>
      <c r="X98" s="179">
        <v>68</v>
      </c>
    </row>
    <row r="99" spans="18:24" ht="11.25">
      <c r="R99" s="40">
        <v>92</v>
      </c>
      <c r="S99" s="179">
        <v>212</v>
      </c>
      <c r="T99" s="40" t="s">
        <v>213</v>
      </c>
      <c r="U99" s="40" t="s">
        <v>124</v>
      </c>
      <c r="V99" s="179">
        <v>3</v>
      </c>
      <c r="W99" s="187">
        <v>0.002650486111111111</v>
      </c>
      <c r="X99" s="179">
        <v>10</v>
      </c>
    </row>
    <row r="100" spans="18:24" ht="11.25">
      <c r="R100" s="40">
        <v>93</v>
      </c>
      <c r="S100" s="179">
        <v>14</v>
      </c>
      <c r="T100" s="40" t="s">
        <v>81</v>
      </c>
      <c r="U100" s="40" t="s">
        <v>118</v>
      </c>
      <c r="V100" s="179">
        <v>1</v>
      </c>
      <c r="W100" s="187">
        <v>0.0026619328703703705</v>
      </c>
      <c r="X100" s="179">
        <v>69</v>
      </c>
    </row>
    <row r="101" spans="18:24" ht="11.25">
      <c r="R101" s="40">
        <v>94</v>
      </c>
      <c r="S101" s="179">
        <v>126</v>
      </c>
      <c r="T101" s="40" t="s">
        <v>102</v>
      </c>
      <c r="U101" s="40" t="s">
        <v>48</v>
      </c>
      <c r="V101" s="179">
        <v>2</v>
      </c>
      <c r="W101" s="187">
        <v>0.002662326388888889</v>
      </c>
      <c r="X101" s="179">
        <v>15</v>
      </c>
    </row>
    <row r="102" spans="18:24" ht="11.25">
      <c r="R102" s="40">
        <v>95</v>
      </c>
      <c r="S102" s="179">
        <v>129</v>
      </c>
      <c r="T102" s="40" t="s">
        <v>199</v>
      </c>
      <c r="U102" s="40" t="s">
        <v>175</v>
      </c>
      <c r="V102" s="179">
        <v>2</v>
      </c>
      <c r="W102" s="187">
        <v>0.002684826388888889</v>
      </c>
      <c r="X102" s="179">
        <v>16</v>
      </c>
    </row>
    <row r="103" spans="18:24" ht="11.25">
      <c r="R103" s="40">
        <v>96</v>
      </c>
      <c r="S103" s="179">
        <v>128</v>
      </c>
      <c r="T103" s="40" t="s">
        <v>198</v>
      </c>
      <c r="U103" s="40" t="s">
        <v>107</v>
      </c>
      <c r="V103" s="179">
        <v>2</v>
      </c>
      <c r="W103" s="187">
        <v>0.002687060185185185</v>
      </c>
      <c r="X103" s="179">
        <v>17</v>
      </c>
    </row>
    <row r="104" spans="18:24" ht="11.25">
      <c r="R104" s="40">
        <v>97</v>
      </c>
      <c r="S104" s="179">
        <v>50</v>
      </c>
      <c r="T104" s="40" t="s">
        <v>52</v>
      </c>
      <c r="U104" s="40" t="s">
        <v>43</v>
      </c>
      <c r="V104" s="179">
        <v>1</v>
      </c>
      <c r="W104" s="187">
        <v>0.0026880092592592593</v>
      </c>
      <c r="X104" s="179">
        <v>70</v>
      </c>
    </row>
    <row r="105" spans="18:24" ht="11.25">
      <c r="R105" s="40">
        <v>98</v>
      </c>
      <c r="S105" s="179">
        <v>106</v>
      </c>
      <c r="T105" s="40" t="s">
        <v>240</v>
      </c>
      <c r="U105" s="40" t="s">
        <v>43</v>
      </c>
      <c r="V105" s="179">
        <v>2</v>
      </c>
      <c r="W105" s="187">
        <v>0.0026894675925925927</v>
      </c>
      <c r="X105" s="179">
        <v>18</v>
      </c>
    </row>
    <row r="106" spans="18:24" ht="11.25">
      <c r="R106" s="40">
        <v>99</v>
      </c>
      <c r="S106" s="179">
        <v>234</v>
      </c>
      <c r="T106" s="40" t="s">
        <v>231</v>
      </c>
      <c r="U106" s="40" t="s">
        <v>48</v>
      </c>
      <c r="V106" s="179">
        <v>3</v>
      </c>
      <c r="W106" s="187">
        <v>0.002691215277777778</v>
      </c>
      <c r="X106" s="179">
        <v>11</v>
      </c>
    </row>
    <row r="107" spans="18:24" ht="11.25">
      <c r="R107" s="40">
        <v>100</v>
      </c>
      <c r="S107" s="179">
        <v>225</v>
      </c>
      <c r="T107" s="40" t="s">
        <v>222</v>
      </c>
      <c r="U107" s="40" t="s">
        <v>68</v>
      </c>
      <c r="V107" s="179">
        <v>3</v>
      </c>
      <c r="W107" s="187">
        <v>0.002700219907407407</v>
      </c>
      <c r="X107" s="179">
        <v>12</v>
      </c>
    </row>
    <row r="108" spans="18:24" ht="11.25">
      <c r="R108" s="40">
        <v>101</v>
      </c>
      <c r="S108" s="179">
        <v>232</v>
      </c>
      <c r="T108" s="40" t="s">
        <v>229</v>
      </c>
      <c r="U108" s="40" t="s">
        <v>43</v>
      </c>
      <c r="V108" s="179">
        <v>3</v>
      </c>
      <c r="W108" s="187">
        <v>0.002701018518518519</v>
      </c>
      <c r="X108" s="179">
        <v>13</v>
      </c>
    </row>
    <row r="109" spans="18:24" ht="11.25">
      <c r="R109" s="40">
        <v>102</v>
      </c>
      <c r="S109" s="179">
        <v>122</v>
      </c>
      <c r="T109" s="40" t="s">
        <v>194</v>
      </c>
      <c r="U109" s="40" t="s">
        <v>119</v>
      </c>
      <c r="V109" s="179">
        <v>2</v>
      </c>
      <c r="W109" s="187">
        <v>0.002706550925925926</v>
      </c>
      <c r="X109" s="179">
        <v>19</v>
      </c>
    </row>
    <row r="110" spans="18:24" ht="11.25">
      <c r="R110" s="40">
        <v>103</v>
      </c>
      <c r="S110" s="179">
        <v>46</v>
      </c>
      <c r="T110" s="40" t="s">
        <v>61</v>
      </c>
      <c r="U110" s="40" t="s">
        <v>53</v>
      </c>
      <c r="V110" s="179">
        <v>1</v>
      </c>
      <c r="W110" s="187">
        <v>0.002708009259259259</v>
      </c>
      <c r="X110" s="179">
        <v>71</v>
      </c>
    </row>
    <row r="111" spans="18:24" ht="11.25">
      <c r="R111" s="40">
        <v>104</v>
      </c>
      <c r="S111" s="179">
        <v>211</v>
      </c>
      <c r="T111" s="40" t="s">
        <v>212</v>
      </c>
      <c r="U111" s="40" t="s">
        <v>124</v>
      </c>
      <c r="V111" s="179">
        <v>3</v>
      </c>
      <c r="W111" s="187">
        <v>0.002736678240740741</v>
      </c>
      <c r="X111" s="179">
        <v>14</v>
      </c>
    </row>
    <row r="112" spans="18:24" ht="11.25">
      <c r="R112" s="40">
        <v>105</v>
      </c>
      <c r="S112" s="179">
        <v>223</v>
      </c>
      <c r="T112" s="40" t="s">
        <v>239</v>
      </c>
      <c r="U112" s="40" t="s">
        <v>115</v>
      </c>
      <c r="V112" s="179">
        <v>3</v>
      </c>
      <c r="W112" s="187">
        <v>0.002743969907407407</v>
      </c>
      <c r="X112" s="179">
        <v>15</v>
      </c>
    </row>
    <row r="113" spans="18:24" ht="11.25">
      <c r="R113" s="40">
        <v>106</v>
      </c>
      <c r="S113" s="179">
        <v>210</v>
      </c>
      <c r="T113" s="40" t="s">
        <v>211</v>
      </c>
      <c r="U113" s="40" t="s">
        <v>124</v>
      </c>
      <c r="V113" s="179">
        <v>3</v>
      </c>
      <c r="W113" s="187">
        <v>0.002747002314814815</v>
      </c>
      <c r="X113" s="179">
        <v>16</v>
      </c>
    </row>
    <row r="114" spans="18:24" ht="11.25">
      <c r="R114" s="40">
        <v>107</v>
      </c>
      <c r="S114" s="179">
        <v>221</v>
      </c>
      <c r="T114" s="40" t="s">
        <v>223</v>
      </c>
      <c r="U114" s="40" t="s">
        <v>115</v>
      </c>
      <c r="V114" s="179">
        <v>3</v>
      </c>
      <c r="W114" s="187">
        <v>0.0027474421296296296</v>
      </c>
      <c r="X114" s="179">
        <v>17</v>
      </c>
    </row>
    <row r="115" spans="18:24" ht="11.25">
      <c r="R115" s="40">
        <v>108</v>
      </c>
      <c r="S115" s="179">
        <v>203</v>
      </c>
      <c r="T115" s="40" t="s">
        <v>204</v>
      </c>
      <c r="U115" s="40" t="s">
        <v>203</v>
      </c>
      <c r="V115" s="179">
        <v>3</v>
      </c>
      <c r="W115" s="187">
        <v>0.0027557060185185184</v>
      </c>
      <c r="X115" s="179">
        <v>18</v>
      </c>
    </row>
    <row r="116" spans="18:24" ht="11.25">
      <c r="R116" s="40">
        <v>109</v>
      </c>
      <c r="S116" s="179">
        <v>229</v>
      </c>
      <c r="T116" s="40" t="s">
        <v>226</v>
      </c>
      <c r="U116" s="40" t="s">
        <v>119</v>
      </c>
      <c r="V116" s="179">
        <v>3</v>
      </c>
      <c r="W116" s="187">
        <v>0.002760763888888889</v>
      </c>
      <c r="X116" s="179">
        <v>19</v>
      </c>
    </row>
    <row r="117" spans="18:24" ht="11.25">
      <c r="R117" s="40">
        <v>110</v>
      </c>
      <c r="S117" s="179">
        <v>222</v>
      </c>
      <c r="T117" s="40" t="s">
        <v>224</v>
      </c>
      <c r="U117" s="40" t="s">
        <v>115</v>
      </c>
      <c r="V117" s="179">
        <v>3</v>
      </c>
      <c r="W117" s="187">
        <v>0.002776111111111111</v>
      </c>
      <c r="X117" s="179">
        <v>20</v>
      </c>
    </row>
    <row r="118" spans="18:24" ht="11.25">
      <c r="R118" s="40">
        <v>111</v>
      </c>
      <c r="S118" s="179">
        <v>213</v>
      </c>
      <c r="T118" s="40" t="s">
        <v>238</v>
      </c>
      <c r="U118" s="40" t="s">
        <v>124</v>
      </c>
      <c r="V118" s="179">
        <v>3</v>
      </c>
      <c r="W118" s="187">
        <v>0.002777280092592593</v>
      </c>
      <c r="X118" s="179">
        <v>21</v>
      </c>
    </row>
    <row r="119" spans="18:24" ht="11.25">
      <c r="R119" s="40">
        <v>112</v>
      </c>
      <c r="S119" s="179">
        <v>201</v>
      </c>
      <c r="T119" s="40" t="s">
        <v>97</v>
      </c>
      <c r="U119" s="40" t="s">
        <v>45</v>
      </c>
      <c r="V119" s="179">
        <v>3</v>
      </c>
      <c r="W119" s="187">
        <v>0.0027802777777777773</v>
      </c>
      <c r="X119" s="179">
        <v>22</v>
      </c>
    </row>
    <row r="120" spans="18:24" ht="11.25">
      <c r="R120" s="40">
        <v>113</v>
      </c>
      <c r="S120" s="179">
        <v>209</v>
      </c>
      <c r="T120" s="40" t="s">
        <v>210</v>
      </c>
      <c r="U120" s="40" t="s">
        <v>124</v>
      </c>
      <c r="V120" s="179">
        <v>3</v>
      </c>
      <c r="W120" s="187">
        <v>0.0027803587962962964</v>
      </c>
      <c r="X120" s="179">
        <v>23</v>
      </c>
    </row>
    <row r="121" spans="18:24" ht="11.25">
      <c r="R121" s="40">
        <v>114</v>
      </c>
      <c r="S121" s="179">
        <v>125</v>
      </c>
      <c r="T121" s="40" t="s">
        <v>196</v>
      </c>
      <c r="U121" s="40" t="s">
        <v>75</v>
      </c>
      <c r="V121" s="179">
        <v>2</v>
      </c>
      <c r="W121" s="187">
        <v>0.002800451388888889</v>
      </c>
      <c r="X121" s="179">
        <v>20</v>
      </c>
    </row>
    <row r="122" spans="18:24" ht="11.25">
      <c r="R122" s="40">
        <v>115</v>
      </c>
      <c r="S122" s="179">
        <v>109</v>
      </c>
      <c r="T122" s="40" t="s">
        <v>184</v>
      </c>
      <c r="U122" s="40" t="s">
        <v>64</v>
      </c>
      <c r="V122" s="179">
        <v>2</v>
      </c>
      <c r="W122" s="187">
        <v>0.0028042129629629628</v>
      </c>
      <c r="X122" s="179">
        <v>21</v>
      </c>
    </row>
    <row r="123" spans="18:24" ht="11.25">
      <c r="R123" s="40">
        <v>116</v>
      </c>
      <c r="S123" s="179">
        <v>113</v>
      </c>
      <c r="T123" s="40" t="s">
        <v>187</v>
      </c>
      <c r="U123" s="40" t="s">
        <v>115</v>
      </c>
      <c r="V123" s="179">
        <v>2</v>
      </c>
      <c r="W123" s="187">
        <v>0.00280587962962963</v>
      </c>
      <c r="X123" s="179">
        <v>22</v>
      </c>
    </row>
    <row r="124" spans="18:24" ht="11.25">
      <c r="R124" s="40">
        <v>117</v>
      </c>
      <c r="S124" s="179">
        <v>205</v>
      </c>
      <c r="T124" s="40" t="s">
        <v>206</v>
      </c>
      <c r="U124" s="40" t="s">
        <v>122</v>
      </c>
      <c r="V124" s="179">
        <v>3</v>
      </c>
      <c r="W124" s="187">
        <v>0.0028150000000000002</v>
      </c>
      <c r="X124" s="179">
        <v>24</v>
      </c>
    </row>
    <row r="125" spans="18:24" ht="11.25">
      <c r="R125" s="40">
        <v>118</v>
      </c>
      <c r="S125" s="179">
        <v>101</v>
      </c>
      <c r="T125" s="40" t="s">
        <v>181</v>
      </c>
      <c r="U125" s="40" t="s">
        <v>122</v>
      </c>
      <c r="V125" s="179">
        <v>2</v>
      </c>
      <c r="W125" s="187">
        <v>0.002819247685185185</v>
      </c>
      <c r="X125" s="179">
        <v>23</v>
      </c>
    </row>
    <row r="126" spans="18:24" ht="11.25">
      <c r="R126" s="40">
        <v>119</v>
      </c>
      <c r="S126" s="179">
        <v>19</v>
      </c>
      <c r="T126" s="40" t="s">
        <v>67</v>
      </c>
      <c r="U126" s="40" t="s">
        <v>68</v>
      </c>
      <c r="V126" s="179">
        <v>1</v>
      </c>
      <c r="W126" s="187">
        <v>0.0028196180555555557</v>
      </c>
      <c r="X126" s="179">
        <v>72</v>
      </c>
    </row>
    <row r="127" spans="18:24" ht="11.25">
      <c r="R127" s="40">
        <v>120</v>
      </c>
      <c r="S127" s="179">
        <v>217</v>
      </c>
      <c r="T127" s="40" t="s">
        <v>217</v>
      </c>
      <c r="U127" s="40" t="s">
        <v>64</v>
      </c>
      <c r="V127" s="179">
        <v>3</v>
      </c>
      <c r="W127" s="187">
        <v>0.0028254976851851857</v>
      </c>
      <c r="X127" s="179">
        <v>25</v>
      </c>
    </row>
    <row r="128" spans="18:24" ht="11.25">
      <c r="R128" s="40">
        <v>121</v>
      </c>
      <c r="S128" s="179">
        <v>226</v>
      </c>
      <c r="T128" s="40" t="s">
        <v>219</v>
      </c>
      <c r="U128" s="40" t="s">
        <v>125</v>
      </c>
      <c r="V128" s="179">
        <v>3</v>
      </c>
      <c r="W128" s="187">
        <v>0.0028450578703703706</v>
      </c>
      <c r="X128" s="179">
        <v>26</v>
      </c>
    </row>
    <row r="129" spans="18:24" ht="11.25">
      <c r="R129" s="40">
        <v>122</v>
      </c>
      <c r="S129" s="179">
        <v>5</v>
      </c>
      <c r="T129" s="40" t="s">
        <v>130</v>
      </c>
      <c r="U129" s="40" t="s">
        <v>45</v>
      </c>
      <c r="V129" s="179">
        <v>1</v>
      </c>
      <c r="W129" s="187">
        <v>0.0028467939814814814</v>
      </c>
      <c r="X129" s="179">
        <v>73</v>
      </c>
    </row>
    <row r="130" spans="18:24" ht="11.25">
      <c r="R130" s="40">
        <v>123</v>
      </c>
      <c r="S130" s="179">
        <v>235</v>
      </c>
      <c r="T130" s="40" t="s">
        <v>232</v>
      </c>
      <c r="U130" s="40" t="s">
        <v>53</v>
      </c>
      <c r="V130" s="179">
        <v>3</v>
      </c>
      <c r="W130" s="187">
        <v>0.0028935069444444446</v>
      </c>
      <c r="X130" s="179">
        <v>27</v>
      </c>
    </row>
    <row r="131" spans="18:24" ht="11.25">
      <c r="R131" s="40">
        <v>124</v>
      </c>
      <c r="S131" s="179">
        <v>59</v>
      </c>
      <c r="T131" s="40" t="s">
        <v>160</v>
      </c>
      <c r="U131" s="40" t="s">
        <v>115</v>
      </c>
      <c r="V131" s="179">
        <v>1</v>
      </c>
      <c r="W131" s="187">
        <v>0.0029037962962962967</v>
      </c>
      <c r="X131" s="179">
        <v>74</v>
      </c>
    </row>
    <row r="132" spans="18:24" ht="11.25">
      <c r="R132" s="40">
        <v>125</v>
      </c>
      <c r="S132" s="179">
        <v>200</v>
      </c>
      <c r="T132" s="40" t="s">
        <v>96</v>
      </c>
      <c r="U132" s="40" t="s">
        <v>45</v>
      </c>
      <c r="V132" s="179">
        <v>3</v>
      </c>
      <c r="W132" s="187">
        <v>0.0029315856481481484</v>
      </c>
      <c r="X132" s="179">
        <v>28</v>
      </c>
    </row>
    <row r="133" spans="18:24" ht="11.25">
      <c r="R133" s="40">
        <v>126</v>
      </c>
      <c r="S133" s="179">
        <v>118</v>
      </c>
      <c r="T133" s="40" t="s">
        <v>190</v>
      </c>
      <c r="U133" s="40" t="s">
        <v>71</v>
      </c>
      <c r="V133" s="179">
        <v>2</v>
      </c>
      <c r="W133" s="187">
        <v>0.0029368865740740744</v>
      </c>
      <c r="X133" s="179">
        <v>24</v>
      </c>
    </row>
    <row r="134" spans="18:24" ht="11.25">
      <c r="R134" s="40">
        <v>127</v>
      </c>
      <c r="S134" s="179">
        <v>124</v>
      </c>
      <c r="T134" s="40" t="s">
        <v>201</v>
      </c>
      <c r="U134" s="40" t="s">
        <v>120</v>
      </c>
      <c r="V134" s="179">
        <v>2</v>
      </c>
      <c r="W134" s="187">
        <v>0.002959108796296296</v>
      </c>
      <c r="X134" s="179">
        <v>25</v>
      </c>
    </row>
    <row r="135" spans="18:24" ht="11.25">
      <c r="R135" s="40">
        <v>128</v>
      </c>
      <c r="S135" s="179">
        <v>233</v>
      </c>
      <c r="T135" s="40" t="s">
        <v>230</v>
      </c>
      <c r="U135" s="40" t="s">
        <v>118</v>
      </c>
      <c r="V135" s="179">
        <v>3</v>
      </c>
      <c r="W135" s="187">
        <v>0.0030166898148148145</v>
      </c>
      <c r="X135" s="179">
        <v>29</v>
      </c>
    </row>
    <row r="136" spans="18:24" ht="11.25">
      <c r="R136" s="40">
        <v>129</v>
      </c>
      <c r="S136" s="179">
        <v>70</v>
      </c>
      <c r="T136" s="40" t="s">
        <v>76</v>
      </c>
      <c r="U136" s="40" t="s">
        <v>77</v>
      </c>
      <c r="V136" s="179">
        <v>1</v>
      </c>
      <c r="W136" s="187">
        <v>0.0030350578703703703</v>
      </c>
      <c r="X136" s="179">
        <v>75</v>
      </c>
    </row>
    <row r="137" spans="18:24" ht="11.25">
      <c r="R137" s="40">
        <v>130</v>
      </c>
      <c r="S137" s="179">
        <v>216</v>
      </c>
      <c r="T137" s="40" t="s">
        <v>216</v>
      </c>
      <c r="U137" s="40" t="s">
        <v>64</v>
      </c>
      <c r="V137" s="179">
        <v>3</v>
      </c>
      <c r="W137" s="187">
        <v>0.0030378240740740743</v>
      </c>
      <c r="X137" s="179">
        <v>30</v>
      </c>
    </row>
    <row r="138" spans="18:24" ht="11.25">
      <c r="R138" s="40">
        <v>131</v>
      </c>
      <c r="S138" s="179">
        <v>56</v>
      </c>
      <c r="T138" s="40" t="s">
        <v>157</v>
      </c>
      <c r="U138" s="40" t="s">
        <v>123</v>
      </c>
      <c r="V138" s="179">
        <v>1</v>
      </c>
      <c r="W138" s="187">
        <v>0.003055636574074074</v>
      </c>
      <c r="X138" s="179">
        <v>76</v>
      </c>
    </row>
    <row r="139" spans="18:24" ht="11.25">
      <c r="R139" s="40">
        <v>132</v>
      </c>
      <c r="S139" s="179">
        <v>227</v>
      </c>
      <c r="T139" s="40" t="s">
        <v>220</v>
      </c>
      <c r="U139" s="40" t="s">
        <v>125</v>
      </c>
      <c r="V139" s="179">
        <v>3</v>
      </c>
      <c r="W139" s="187">
        <v>0.003138425925925926</v>
      </c>
      <c r="X139" s="179">
        <v>31</v>
      </c>
    </row>
    <row r="140" spans="18:24" ht="11.25">
      <c r="R140" s="40">
        <v>133</v>
      </c>
      <c r="S140" s="179">
        <v>114</v>
      </c>
      <c r="T140" s="40" t="s">
        <v>85</v>
      </c>
      <c r="U140" s="40" t="s">
        <v>115</v>
      </c>
      <c r="V140" s="179">
        <v>2</v>
      </c>
      <c r="W140" s="187">
        <v>0.003143391203703704</v>
      </c>
      <c r="X140" s="179">
        <v>26</v>
      </c>
    </row>
    <row r="141" spans="18:24" ht="11.25">
      <c r="R141" s="40">
        <v>134</v>
      </c>
      <c r="S141" s="179">
        <v>111</v>
      </c>
      <c r="T141" s="40" t="s">
        <v>92</v>
      </c>
      <c r="U141" s="40" t="s">
        <v>118</v>
      </c>
      <c r="V141" s="179">
        <v>2</v>
      </c>
      <c r="W141" s="187">
        <v>0.0031453240740740743</v>
      </c>
      <c r="X141" s="179">
        <v>27</v>
      </c>
    </row>
    <row r="142" spans="18:24" ht="11.25">
      <c r="R142" s="40">
        <v>135</v>
      </c>
      <c r="S142" s="179">
        <v>237</v>
      </c>
      <c r="T142" s="40" t="s">
        <v>234</v>
      </c>
      <c r="U142" s="40" t="s">
        <v>235</v>
      </c>
      <c r="V142" s="179">
        <v>3</v>
      </c>
      <c r="W142" s="187">
        <v>0.0031868055555555556</v>
      </c>
      <c r="X142" s="179">
        <v>32</v>
      </c>
    </row>
    <row r="143" spans="18:24" ht="11.25">
      <c r="R143" s="40">
        <v>136</v>
      </c>
      <c r="S143" s="179">
        <v>116</v>
      </c>
      <c r="T143" s="40" t="s">
        <v>189</v>
      </c>
      <c r="U143" s="40" t="s">
        <v>55</v>
      </c>
      <c r="V143" s="179">
        <v>2</v>
      </c>
      <c r="W143" s="187">
        <v>0.0044853703703703705</v>
      </c>
      <c r="X143" s="179">
        <v>28</v>
      </c>
    </row>
    <row r="144" spans="18:24" ht="11.25">
      <c r="R144" s="40">
        <v>137</v>
      </c>
      <c r="S144" s="179">
        <v>7</v>
      </c>
      <c r="T144" s="40" t="s">
        <v>132</v>
      </c>
      <c r="U144" s="40" t="s">
        <v>117</v>
      </c>
      <c r="V144" s="179">
        <v>1</v>
      </c>
      <c r="W144" s="187" t="s">
        <v>248</v>
      </c>
      <c r="X144" s="179">
        <v>77</v>
      </c>
    </row>
    <row r="145" spans="18:24" ht="11.25">
      <c r="R145" s="40"/>
      <c r="S145" s="179"/>
      <c r="T145" s="40"/>
      <c r="U145" s="40"/>
      <c r="V145" s="179"/>
      <c r="W145" s="187"/>
      <c r="X145" s="179"/>
    </row>
    <row r="146" spans="18:24" ht="11.25">
      <c r="R146" s="40" t="s">
        <v>251</v>
      </c>
      <c r="S146" s="179"/>
      <c r="T146" s="40"/>
      <c r="U146" s="40"/>
      <c r="V146" s="179"/>
      <c r="W146" s="187"/>
      <c r="X146" s="179"/>
    </row>
    <row r="147" spans="18:24" ht="11.25">
      <c r="R147" s="40">
        <v>138</v>
      </c>
      <c r="S147" s="179">
        <v>220</v>
      </c>
      <c r="T147" s="40" t="s">
        <v>99</v>
      </c>
      <c r="U147" s="40" t="s">
        <v>75</v>
      </c>
      <c r="V147" s="179">
        <v>3</v>
      </c>
      <c r="W147" s="187" t="s">
        <v>248</v>
      </c>
      <c r="X147" s="179">
        <v>33</v>
      </c>
    </row>
    <row r="148" spans="18:24" ht="11.25">
      <c r="R148" s="40">
        <v>139</v>
      </c>
      <c r="S148" s="179">
        <v>219</v>
      </c>
      <c r="T148" s="40" t="s">
        <v>218</v>
      </c>
      <c r="U148" s="40" t="s">
        <v>75</v>
      </c>
      <c r="V148" s="179">
        <v>3</v>
      </c>
      <c r="W148" s="187" t="s">
        <v>248</v>
      </c>
      <c r="X148" s="179">
        <v>34</v>
      </c>
    </row>
    <row r="149" spans="18:24" ht="11.25">
      <c r="R149" s="40">
        <v>140</v>
      </c>
      <c r="S149" s="179">
        <v>238</v>
      </c>
      <c r="T149" s="40" t="s">
        <v>236</v>
      </c>
      <c r="U149" s="40" t="s">
        <v>107</v>
      </c>
      <c r="V149" s="179">
        <v>3</v>
      </c>
      <c r="W149" s="187" t="s">
        <v>248</v>
      </c>
      <c r="X149" s="179">
        <v>35</v>
      </c>
    </row>
    <row r="150" spans="18:24" ht="11.25">
      <c r="R150" s="40">
        <v>141</v>
      </c>
      <c r="S150" s="179">
        <v>230</v>
      </c>
      <c r="T150" s="40" t="s">
        <v>227</v>
      </c>
      <c r="U150" s="40" t="s">
        <v>126</v>
      </c>
      <c r="V150" s="179">
        <v>3</v>
      </c>
      <c r="W150" s="187" t="s">
        <v>248</v>
      </c>
      <c r="X150" s="179">
        <v>36</v>
      </c>
    </row>
    <row r="151" spans="18:24" ht="11.25">
      <c r="R151" s="40">
        <v>142</v>
      </c>
      <c r="S151" s="179">
        <v>218</v>
      </c>
      <c r="T151" s="40" t="s">
        <v>98</v>
      </c>
      <c r="U151" s="40" t="s">
        <v>75</v>
      </c>
      <c r="V151" s="179">
        <v>3</v>
      </c>
      <c r="W151" s="187" t="s">
        <v>248</v>
      </c>
      <c r="X151" s="179">
        <v>37</v>
      </c>
    </row>
    <row r="152" spans="18:24" ht="11.25">
      <c r="R152" s="40">
        <v>143</v>
      </c>
      <c r="S152" s="179">
        <v>206</v>
      </c>
      <c r="T152" s="40" t="s">
        <v>207</v>
      </c>
      <c r="U152" s="40" t="s">
        <v>116</v>
      </c>
      <c r="V152" s="179">
        <v>3</v>
      </c>
      <c r="W152" s="187" t="s">
        <v>248</v>
      </c>
      <c r="X152" s="179">
        <v>38</v>
      </c>
    </row>
    <row r="153" spans="18:24" ht="11.25">
      <c r="R153" s="40">
        <v>144</v>
      </c>
      <c r="S153" s="179">
        <v>119</v>
      </c>
      <c r="T153" s="40" t="s">
        <v>191</v>
      </c>
      <c r="U153" s="40" t="s">
        <v>116</v>
      </c>
      <c r="V153" s="179">
        <v>2</v>
      </c>
      <c r="W153" s="187" t="s">
        <v>248</v>
      </c>
      <c r="X153" s="179">
        <v>29</v>
      </c>
    </row>
    <row r="154" spans="18:24" ht="11.25">
      <c r="R154" s="40">
        <v>145</v>
      </c>
      <c r="S154" s="179">
        <v>80</v>
      </c>
      <c r="T154" s="40" t="s">
        <v>178</v>
      </c>
      <c r="U154" s="40" t="s">
        <v>179</v>
      </c>
      <c r="V154" s="179">
        <v>1</v>
      </c>
      <c r="W154" s="187" t="s">
        <v>248</v>
      </c>
      <c r="X154" s="179">
        <v>78</v>
      </c>
    </row>
    <row r="155" spans="18:24" ht="11.25">
      <c r="R155" s="40">
        <v>146</v>
      </c>
      <c r="S155" s="179">
        <v>75</v>
      </c>
      <c r="T155" s="40" t="s">
        <v>87</v>
      </c>
      <c r="U155" s="40" t="s">
        <v>169</v>
      </c>
      <c r="V155" s="179">
        <v>1</v>
      </c>
      <c r="W155" s="187" t="s">
        <v>248</v>
      </c>
      <c r="X155" s="179">
        <v>79</v>
      </c>
    </row>
    <row r="156" spans="18:24" ht="11.25">
      <c r="R156" s="40">
        <v>147</v>
      </c>
      <c r="S156" s="179">
        <v>30</v>
      </c>
      <c r="T156" s="40" t="s">
        <v>72</v>
      </c>
      <c r="U156" s="40" t="s">
        <v>71</v>
      </c>
      <c r="V156" s="179">
        <v>1</v>
      </c>
      <c r="W156" s="187" t="s">
        <v>248</v>
      </c>
      <c r="X156" s="179">
        <v>80</v>
      </c>
    </row>
    <row r="157" spans="18:24" ht="11.25">
      <c r="R157" s="40">
        <v>148</v>
      </c>
      <c r="S157" s="179">
        <v>18</v>
      </c>
      <c r="T157" s="40" t="s">
        <v>139</v>
      </c>
      <c r="U157" s="40" t="s">
        <v>118</v>
      </c>
      <c r="V157" s="179">
        <v>1</v>
      </c>
      <c r="W157" s="187" t="s">
        <v>248</v>
      </c>
      <c r="X157" s="179">
        <v>81</v>
      </c>
    </row>
    <row r="158" spans="19:24" ht="11.25">
      <c r="S158" s="179"/>
      <c r="T158" s="40"/>
      <c r="U158" s="40"/>
      <c r="V158" s="179"/>
      <c r="W158" s="187"/>
      <c r="X158" s="179"/>
    </row>
    <row r="159" spans="19:24" ht="11.25">
      <c r="S159" s="179"/>
      <c r="T159" s="40"/>
      <c r="U159" s="40"/>
      <c r="V159" s="179"/>
      <c r="W159" s="187"/>
      <c r="X159" s="179"/>
    </row>
  </sheetData>
  <sheetProtection/>
  <mergeCells count="5">
    <mergeCell ref="A5:C5"/>
    <mergeCell ref="K5:N5"/>
    <mergeCell ref="A2:O2"/>
    <mergeCell ref="A3:O3"/>
    <mergeCell ref="A4:O4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74"/>
  <sheetViews>
    <sheetView zoomScalePageLayoutView="0" workbookViewId="0" topLeftCell="A3">
      <selection activeCell="N22" sqref="N22:Q136"/>
    </sheetView>
  </sheetViews>
  <sheetFormatPr defaultColWidth="11.421875" defaultRowHeight="12.75"/>
  <cols>
    <col min="1" max="4" width="11.421875" style="2" customWidth="1"/>
    <col min="5" max="5" width="11.421875" style="268" customWidth="1"/>
    <col min="6" max="6" width="11.421875" style="2" customWidth="1"/>
    <col min="7" max="7" width="25.421875" style="2" bestFit="1" customWidth="1"/>
    <col min="8" max="8" width="19.28125" style="2" bestFit="1" customWidth="1"/>
    <col min="9" max="16" width="11.421875" style="2" customWidth="1"/>
    <col min="17" max="17" width="11.421875" style="268" customWidth="1"/>
    <col min="18" max="18" width="11.421875" style="2" customWidth="1"/>
    <col min="19" max="19" width="11.421875" style="268" customWidth="1"/>
    <col min="20" max="16384" width="11.421875" style="2" customWidth="1"/>
  </cols>
  <sheetData>
    <row r="1" spans="1:19" ht="11.25">
      <c r="A1" s="176" t="s">
        <v>245</v>
      </c>
      <c r="B1" s="176" t="s">
        <v>1</v>
      </c>
      <c r="C1" s="176" t="s">
        <v>2</v>
      </c>
      <c r="D1" s="176" t="s">
        <v>0</v>
      </c>
      <c r="E1" s="271" t="s">
        <v>246</v>
      </c>
      <c r="S1" s="268">
        <v>0.002139398148148148</v>
      </c>
    </row>
    <row r="2" spans="1:19" ht="11.25">
      <c r="A2" s="176">
        <v>20</v>
      </c>
      <c r="B2" s="176">
        <v>1</v>
      </c>
      <c r="C2" s="176" t="s">
        <v>54</v>
      </c>
      <c r="D2" s="176" t="s">
        <v>45</v>
      </c>
      <c r="E2" s="271">
        <v>0.00232525462962963</v>
      </c>
      <c r="F2" s="2">
        <v>1</v>
      </c>
      <c r="G2" s="2" t="s">
        <v>54</v>
      </c>
      <c r="H2" s="2" t="s">
        <v>45</v>
      </c>
      <c r="I2" s="268">
        <v>0.11767361111111112</v>
      </c>
      <c r="K2" s="268">
        <f aca="true" t="shared" si="0" ref="K2:K33">E2+I2</f>
        <v>0.11999886574074074</v>
      </c>
      <c r="S2" s="268">
        <v>0.002346134259259259</v>
      </c>
    </row>
    <row r="3" spans="1:19" ht="11.25">
      <c r="A3" s="176">
        <v>68</v>
      </c>
      <c r="B3" s="176">
        <v>2</v>
      </c>
      <c r="C3" s="176" t="s">
        <v>57</v>
      </c>
      <c r="D3" s="176" t="s">
        <v>45</v>
      </c>
      <c r="E3" s="271">
        <v>0.002649305555555556</v>
      </c>
      <c r="F3" s="2">
        <v>2</v>
      </c>
      <c r="G3" s="2" t="s">
        <v>57</v>
      </c>
      <c r="H3" s="2" t="s">
        <v>45</v>
      </c>
      <c r="I3" s="268">
        <v>0.11818287037037038</v>
      </c>
      <c r="K3" s="268">
        <f t="shared" si="0"/>
        <v>0.12083217592592593</v>
      </c>
      <c r="S3" s="268">
        <v>0.0023889930555555557</v>
      </c>
    </row>
    <row r="4" spans="1:19" ht="11.25">
      <c r="A4" s="176">
        <v>29</v>
      </c>
      <c r="B4" s="176">
        <v>3</v>
      </c>
      <c r="C4" s="176" t="s">
        <v>65</v>
      </c>
      <c r="D4" s="176" t="s">
        <v>45</v>
      </c>
      <c r="E4" s="271">
        <v>0.002369699074074074</v>
      </c>
      <c r="F4" s="2">
        <v>3</v>
      </c>
      <c r="G4" s="2" t="s">
        <v>65</v>
      </c>
      <c r="H4" s="2" t="s">
        <v>45</v>
      </c>
      <c r="I4" s="268">
        <v>0.11990740740740741</v>
      </c>
      <c r="K4" s="268">
        <f t="shared" si="0"/>
        <v>0.12227710648148148</v>
      </c>
      <c r="S4" s="268">
        <v>0.0024210300925925922</v>
      </c>
    </row>
    <row r="5" spans="1:19" ht="11.25">
      <c r="A5" s="176">
        <v>46</v>
      </c>
      <c r="B5" s="176">
        <v>4</v>
      </c>
      <c r="C5" s="176" t="s">
        <v>56</v>
      </c>
      <c r="D5" s="176" t="s">
        <v>45</v>
      </c>
      <c r="E5" s="271">
        <v>0.002475636574074074</v>
      </c>
      <c r="F5" s="2">
        <v>4</v>
      </c>
      <c r="G5" s="2" t="s">
        <v>56</v>
      </c>
      <c r="H5" s="2" t="s">
        <v>45</v>
      </c>
      <c r="I5" s="268">
        <v>0.11802083333333334</v>
      </c>
      <c r="K5" s="268">
        <f t="shared" si="0"/>
        <v>0.12049646990740741</v>
      </c>
      <c r="S5" s="268">
        <v>0.002431585648148148</v>
      </c>
    </row>
    <row r="6" spans="1:19" ht="11.25">
      <c r="A6" s="176">
        <v>73</v>
      </c>
      <c r="B6" s="176">
        <v>5</v>
      </c>
      <c r="C6" s="176" t="s">
        <v>130</v>
      </c>
      <c r="D6" s="176" t="s">
        <v>45</v>
      </c>
      <c r="E6" s="271">
        <v>0.0028467939814814814</v>
      </c>
      <c r="I6" s="268"/>
      <c r="K6" s="268">
        <f t="shared" si="0"/>
        <v>0.0028467939814814814</v>
      </c>
      <c r="S6" s="268">
        <v>0.002492152777777778</v>
      </c>
    </row>
    <row r="7" spans="1:19" ht="11.25">
      <c r="A7" s="176">
        <v>8</v>
      </c>
      <c r="B7" s="176">
        <v>6</v>
      </c>
      <c r="C7" s="176" t="s">
        <v>131</v>
      </c>
      <c r="D7" s="176" t="s">
        <v>117</v>
      </c>
      <c r="E7" s="271">
        <v>0.002248865740740741</v>
      </c>
      <c r="F7" s="2">
        <v>6</v>
      </c>
      <c r="G7" s="2" t="s">
        <v>131</v>
      </c>
      <c r="H7" s="2" t="s">
        <v>117</v>
      </c>
      <c r="I7" s="268">
        <v>0.11802083333333334</v>
      </c>
      <c r="K7" s="268">
        <f t="shared" si="0"/>
        <v>0.12026969907407407</v>
      </c>
      <c r="S7" s="268">
        <v>0.002616805555555556</v>
      </c>
    </row>
    <row r="8" spans="1:19" ht="11.25">
      <c r="A8" s="176">
        <v>77</v>
      </c>
      <c r="B8" s="176">
        <v>7</v>
      </c>
      <c r="C8" s="176" t="s">
        <v>132</v>
      </c>
      <c r="D8" s="176" t="s">
        <v>117</v>
      </c>
      <c r="E8" s="271" t="s">
        <v>248</v>
      </c>
      <c r="I8" s="268"/>
      <c r="K8" s="268" t="e">
        <f t="shared" si="0"/>
        <v>#VALUE!</v>
      </c>
      <c r="N8" s="2" t="s">
        <v>7</v>
      </c>
      <c r="S8" s="268">
        <v>0.002650486111111111</v>
      </c>
    </row>
    <row r="9" spans="1:19" ht="11.25">
      <c r="A9" s="176">
        <v>43</v>
      </c>
      <c r="B9" s="176">
        <v>8</v>
      </c>
      <c r="C9" s="176" t="s">
        <v>133</v>
      </c>
      <c r="D9" s="176" t="s">
        <v>117</v>
      </c>
      <c r="E9" s="271">
        <v>0.0024460416666666667</v>
      </c>
      <c r="F9" s="2">
        <v>8</v>
      </c>
      <c r="G9" s="2" t="s">
        <v>133</v>
      </c>
      <c r="H9" s="2" t="s">
        <v>117</v>
      </c>
      <c r="I9" s="268">
        <v>0.11802083333333334</v>
      </c>
      <c r="K9" s="268">
        <f t="shared" si="0"/>
        <v>0.120466875</v>
      </c>
      <c r="S9" s="268">
        <v>0.002662326388888889</v>
      </c>
    </row>
    <row r="10" spans="1:19" ht="11.25">
      <c r="A10" s="176">
        <v>18</v>
      </c>
      <c r="B10" s="176">
        <v>9</v>
      </c>
      <c r="C10" s="176" t="s">
        <v>134</v>
      </c>
      <c r="D10" s="176" t="s">
        <v>117</v>
      </c>
      <c r="E10" s="271">
        <v>0.002319537037037037</v>
      </c>
      <c r="F10" s="2">
        <v>9</v>
      </c>
      <c r="G10" s="2" t="s">
        <v>134</v>
      </c>
      <c r="H10" s="2" t="s">
        <v>117</v>
      </c>
      <c r="I10" s="268">
        <v>0.11802083333333334</v>
      </c>
      <c r="K10" s="268">
        <f t="shared" si="0"/>
        <v>0.12034037037037038</v>
      </c>
      <c r="S10" s="268">
        <v>0.002736678240740741</v>
      </c>
    </row>
    <row r="11" spans="1:19" ht="11.25">
      <c r="A11" s="176">
        <v>23</v>
      </c>
      <c r="B11" s="176">
        <v>10</v>
      </c>
      <c r="C11" s="176" t="s">
        <v>135</v>
      </c>
      <c r="D11" s="176" t="s">
        <v>117</v>
      </c>
      <c r="E11" s="271">
        <v>0.0023453125</v>
      </c>
      <c r="F11" s="2">
        <v>10</v>
      </c>
      <c r="G11" s="2" t="s">
        <v>135</v>
      </c>
      <c r="H11" s="2" t="s">
        <v>117</v>
      </c>
      <c r="I11" s="268">
        <v>0.11767361111111112</v>
      </c>
      <c r="K11" s="268">
        <f t="shared" si="0"/>
        <v>0.12001892361111112</v>
      </c>
      <c r="S11" s="268">
        <v>0.002747002314814815</v>
      </c>
    </row>
    <row r="12" spans="1:19" ht="11.25">
      <c r="A12" s="176">
        <v>63</v>
      </c>
      <c r="B12" s="176">
        <v>11</v>
      </c>
      <c r="C12" s="176" t="s">
        <v>136</v>
      </c>
      <c r="D12" s="176" t="s">
        <v>117</v>
      </c>
      <c r="E12" s="271">
        <v>0.002616805555555556</v>
      </c>
      <c r="I12" s="268"/>
      <c r="K12" s="268">
        <f t="shared" si="0"/>
        <v>0.002616805555555556</v>
      </c>
      <c r="S12" s="268">
        <v>0.002776111111111111</v>
      </c>
    </row>
    <row r="13" spans="1:19" ht="11.25">
      <c r="A13" s="176">
        <v>7</v>
      </c>
      <c r="B13" s="176">
        <v>12</v>
      </c>
      <c r="C13" s="176" t="s">
        <v>137</v>
      </c>
      <c r="D13" s="176" t="s">
        <v>117</v>
      </c>
      <c r="E13" s="271">
        <v>0.0022372337962962966</v>
      </c>
      <c r="F13" s="2">
        <v>12</v>
      </c>
      <c r="G13" s="2" t="s">
        <v>137</v>
      </c>
      <c r="H13" s="2" t="s">
        <v>117</v>
      </c>
      <c r="I13" s="268">
        <v>0.11767361111111112</v>
      </c>
      <c r="K13" s="268">
        <f t="shared" si="0"/>
        <v>0.11991084490740742</v>
      </c>
      <c r="S13" s="268">
        <v>0.0027802777777777773</v>
      </c>
    </row>
    <row r="14" spans="1:19" ht="11.25">
      <c r="A14" s="176">
        <v>16</v>
      </c>
      <c r="B14" s="176">
        <v>13</v>
      </c>
      <c r="C14" s="176" t="s">
        <v>80</v>
      </c>
      <c r="D14" s="176" t="s">
        <v>118</v>
      </c>
      <c r="E14" s="271">
        <v>0.0023149652777777778</v>
      </c>
      <c r="F14" s="2">
        <v>13</v>
      </c>
      <c r="G14" s="2" t="s">
        <v>80</v>
      </c>
      <c r="H14" s="2" t="s">
        <v>118</v>
      </c>
      <c r="I14" s="268">
        <v>0.11802083333333334</v>
      </c>
      <c r="K14" s="268">
        <f t="shared" si="0"/>
        <v>0.12033579861111111</v>
      </c>
      <c r="S14" s="268">
        <v>0.0028450578703703706</v>
      </c>
    </row>
    <row r="15" spans="1:19" ht="11.25">
      <c r="A15" s="176">
        <v>69</v>
      </c>
      <c r="B15" s="176">
        <v>14</v>
      </c>
      <c r="C15" s="176" t="s">
        <v>81</v>
      </c>
      <c r="D15" s="176" t="s">
        <v>118</v>
      </c>
      <c r="E15" s="271">
        <v>0.0026619328703703705</v>
      </c>
      <c r="F15" s="2">
        <v>14</v>
      </c>
      <c r="G15" s="2" t="s">
        <v>81</v>
      </c>
      <c r="H15" s="2" t="s">
        <v>118</v>
      </c>
      <c r="I15" s="268">
        <v>0.119907407407407</v>
      </c>
      <c r="K15" s="268">
        <f t="shared" si="0"/>
        <v>0.12256934027777737</v>
      </c>
      <c r="S15" s="268">
        <v>0.0028467939814814814</v>
      </c>
    </row>
    <row r="16" spans="1:19" ht="11.25">
      <c r="A16" s="176">
        <v>67</v>
      </c>
      <c r="B16" s="176">
        <v>15</v>
      </c>
      <c r="C16" s="176" t="s">
        <v>82</v>
      </c>
      <c r="D16" s="176" t="s">
        <v>118</v>
      </c>
      <c r="E16" s="271">
        <v>0.002641111111111111</v>
      </c>
      <c r="F16" s="2">
        <v>15</v>
      </c>
      <c r="G16" s="2" t="s">
        <v>82</v>
      </c>
      <c r="H16" s="2" t="s">
        <v>118</v>
      </c>
      <c r="I16" s="268">
        <v>0.11802083333333334</v>
      </c>
      <c r="K16" s="268">
        <f t="shared" si="0"/>
        <v>0.12066194444444445</v>
      </c>
      <c r="S16" s="268">
        <v>0.0029037962962962967</v>
      </c>
    </row>
    <row r="17" spans="1:19" ht="11.25">
      <c r="A17" s="176">
        <v>12</v>
      </c>
      <c r="B17" s="176">
        <v>16</v>
      </c>
      <c r="C17" s="176" t="s">
        <v>83</v>
      </c>
      <c r="D17" s="176" t="s">
        <v>118</v>
      </c>
      <c r="E17" s="271">
        <v>0.002302303240740741</v>
      </c>
      <c r="F17" s="2">
        <v>16</v>
      </c>
      <c r="G17" s="2" t="s">
        <v>83</v>
      </c>
      <c r="H17" s="2" t="s">
        <v>118</v>
      </c>
      <c r="I17" s="268">
        <v>0.11767361111111112</v>
      </c>
      <c r="K17" s="268">
        <f t="shared" si="0"/>
        <v>0.11997591435185186</v>
      </c>
      <c r="S17" s="268">
        <v>0.0029315856481481484</v>
      </c>
    </row>
    <row r="18" spans="1:19" ht="11.25">
      <c r="A18" s="176">
        <v>61</v>
      </c>
      <c r="B18" s="176">
        <v>17</v>
      </c>
      <c r="C18" s="176" t="s">
        <v>138</v>
      </c>
      <c r="D18" s="176" t="s">
        <v>118</v>
      </c>
      <c r="E18" s="271">
        <v>0.0025795833333333335</v>
      </c>
      <c r="F18" s="2">
        <v>17</v>
      </c>
      <c r="G18" s="2" t="s">
        <v>138</v>
      </c>
      <c r="H18" s="2" t="s">
        <v>118</v>
      </c>
      <c r="I18" s="268">
        <v>0.11802083333333334</v>
      </c>
      <c r="K18" s="268">
        <f t="shared" si="0"/>
        <v>0.12060041666666667</v>
      </c>
      <c r="S18" s="268">
        <v>0.0029368865740740744</v>
      </c>
    </row>
    <row r="19" spans="1:19" ht="11.25">
      <c r="A19" s="176">
        <v>72</v>
      </c>
      <c r="B19" s="176">
        <v>19</v>
      </c>
      <c r="C19" s="176" t="s">
        <v>67</v>
      </c>
      <c r="D19" s="176" t="s">
        <v>68</v>
      </c>
      <c r="E19" s="271">
        <v>0.0028196180555555557</v>
      </c>
      <c r="F19" s="2">
        <v>19</v>
      </c>
      <c r="G19" s="2" t="s">
        <v>67</v>
      </c>
      <c r="H19" s="2" t="s">
        <v>68</v>
      </c>
      <c r="I19" s="268">
        <v>0.11887731481481482</v>
      </c>
      <c r="K19" s="268">
        <f t="shared" si="0"/>
        <v>0.12169693287037038</v>
      </c>
      <c r="S19" s="268">
        <v>0.002959108796296296</v>
      </c>
    </row>
    <row r="20" spans="1:19" ht="11.25">
      <c r="A20" s="176">
        <v>34</v>
      </c>
      <c r="B20" s="176">
        <v>20</v>
      </c>
      <c r="C20" s="176" t="s">
        <v>140</v>
      </c>
      <c r="D20" s="176" t="s">
        <v>68</v>
      </c>
      <c r="E20" s="271">
        <v>0.002411875</v>
      </c>
      <c r="F20" s="2">
        <v>20</v>
      </c>
      <c r="G20" s="2" t="s">
        <v>140</v>
      </c>
      <c r="H20" s="2" t="s">
        <v>68</v>
      </c>
      <c r="I20" s="268">
        <v>0.11802083333333334</v>
      </c>
      <c r="K20" s="268">
        <f t="shared" si="0"/>
        <v>0.12043270833333333</v>
      </c>
      <c r="S20" s="268">
        <v>0.0030166898148148145</v>
      </c>
    </row>
    <row r="21" spans="1:19" ht="11.25">
      <c r="A21" s="176">
        <v>37</v>
      </c>
      <c r="B21" s="176">
        <v>21</v>
      </c>
      <c r="C21" s="176" t="s">
        <v>141</v>
      </c>
      <c r="D21" s="176" t="s">
        <v>68</v>
      </c>
      <c r="E21" s="271">
        <v>0.0024227893518518518</v>
      </c>
      <c r="F21" s="2">
        <v>21</v>
      </c>
      <c r="G21" s="2" t="s">
        <v>141</v>
      </c>
      <c r="H21" s="2" t="s">
        <v>68</v>
      </c>
      <c r="I21" s="268">
        <v>0.11802083333333334</v>
      </c>
      <c r="K21" s="268">
        <f t="shared" si="0"/>
        <v>0.12044362268518519</v>
      </c>
      <c r="S21" s="268">
        <v>0.0031453240740740743</v>
      </c>
    </row>
    <row r="22" spans="1:19" ht="11.25">
      <c r="A22" s="176">
        <v>25</v>
      </c>
      <c r="B22" s="176">
        <v>22</v>
      </c>
      <c r="C22" s="176" t="s">
        <v>142</v>
      </c>
      <c r="D22" s="176" t="s">
        <v>68</v>
      </c>
      <c r="E22" s="271">
        <v>0.002346134259259259</v>
      </c>
      <c r="I22" s="268"/>
      <c r="K22" s="268">
        <f t="shared" si="0"/>
        <v>0.002346134259259259</v>
      </c>
      <c r="N22" s="2">
        <v>31</v>
      </c>
      <c r="O22" s="2" t="s">
        <v>144</v>
      </c>
      <c r="P22" s="2" t="s">
        <v>121</v>
      </c>
      <c r="Q22" s="268">
        <v>0.11767361111111112</v>
      </c>
      <c r="S22" s="268">
        <v>0.11979901620370371</v>
      </c>
    </row>
    <row r="23" spans="1:19" ht="11.25">
      <c r="A23" s="176">
        <v>45</v>
      </c>
      <c r="B23" s="176">
        <v>23</v>
      </c>
      <c r="C23" s="176" t="s">
        <v>69</v>
      </c>
      <c r="D23" s="176" t="s">
        <v>68</v>
      </c>
      <c r="E23" s="271">
        <v>0.0024715972222222223</v>
      </c>
      <c r="F23" s="2">
        <v>23</v>
      </c>
      <c r="G23" s="2" t="s">
        <v>69</v>
      </c>
      <c r="H23" s="2" t="s">
        <v>68</v>
      </c>
      <c r="I23" s="268">
        <v>0.11802083333333334</v>
      </c>
      <c r="K23" s="268">
        <f t="shared" si="0"/>
        <v>0.12049243055555556</v>
      </c>
      <c r="N23" s="2">
        <v>12</v>
      </c>
      <c r="O23" s="2" t="s">
        <v>137</v>
      </c>
      <c r="P23" s="2" t="s">
        <v>117</v>
      </c>
      <c r="Q23" s="268">
        <v>0.11767361111111112</v>
      </c>
      <c r="S23" s="268">
        <v>0.11991084490740742</v>
      </c>
    </row>
    <row r="24" spans="1:19" ht="11.25">
      <c r="A24" s="176">
        <v>30</v>
      </c>
      <c r="B24" s="176">
        <v>24</v>
      </c>
      <c r="C24" s="176" t="s">
        <v>66</v>
      </c>
      <c r="D24" s="176" t="s">
        <v>68</v>
      </c>
      <c r="E24" s="271">
        <v>0.002387175925925926</v>
      </c>
      <c r="F24" s="2">
        <v>24</v>
      </c>
      <c r="G24" s="2" t="s">
        <v>66</v>
      </c>
      <c r="H24" s="2" t="s">
        <v>68</v>
      </c>
      <c r="I24" s="268">
        <v>0.11802083333333334</v>
      </c>
      <c r="K24" s="268">
        <f t="shared" si="0"/>
        <v>0.12040800925925926</v>
      </c>
      <c r="N24" s="2">
        <v>16</v>
      </c>
      <c r="O24" s="2" t="s">
        <v>83</v>
      </c>
      <c r="P24" s="2" t="s">
        <v>118</v>
      </c>
      <c r="Q24" s="268">
        <v>0.11767361111111112</v>
      </c>
      <c r="S24" s="268">
        <v>0.11997591435185186</v>
      </c>
    </row>
    <row r="25" spans="1:19" ht="11.25">
      <c r="A25" s="176">
        <v>3</v>
      </c>
      <c r="B25" s="176">
        <v>25</v>
      </c>
      <c r="C25" s="176" t="s">
        <v>94</v>
      </c>
      <c r="D25" s="176" t="s">
        <v>71</v>
      </c>
      <c r="E25" s="271">
        <v>0.002174270833333333</v>
      </c>
      <c r="F25" s="2">
        <v>25</v>
      </c>
      <c r="G25" s="2" t="s">
        <v>94</v>
      </c>
      <c r="H25" s="2" t="s">
        <v>71</v>
      </c>
      <c r="I25" s="268">
        <v>0.11802083333333334</v>
      </c>
      <c r="K25" s="268">
        <f t="shared" si="0"/>
        <v>0.12019510416666668</v>
      </c>
      <c r="N25" s="2">
        <v>1</v>
      </c>
      <c r="O25" s="2" t="s">
        <v>54</v>
      </c>
      <c r="P25" s="2" t="s">
        <v>45</v>
      </c>
      <c r="Q25" s="268">
        <v>0.11767361111111112</v>
      </c>
      <c r="S25" s="268">
        <v>0.11999886574074074</v>
      </c>
    </row>
    <row r="26" spans="1:19" ht="11.25">
      <c r="A26" s="176">
        <v>24</v>
      </c>
      <c r="B26" s="176">
        <v>26</v>
      </c>
      <c r="C26" s="176" t="s">
        <v>73</v>
      </c>
      <c r="D26" s="176" t="s">
        <v>71</v>
      </c>
      <c r="E26" s="271">
        <v>0.002345486111111111</v>
      </c>
      <c r="F26" s="2">
        <v>26</v>
      </c>
      <c r="G26" s="2" t="s">
        <v>73</v>
      </c>
      <c r="H26" s="2" t="s">
        <v>71</v>
      </c>
      <c r="I26" s="268">
        <v>0.11802083333333334</v>
      </c>
      <c r="K26" s="268">
        <f t="shared" si="0"/>
        <v>0.12036631944444445</v>
      </c>
      <c r="N26" s="2">
        <v>10</v>
      </c>
      <c r="O26" s="2" t="s">
        <v>135</v>
      </c>
      <c r="P26" s="2" t="s">
        <v>117</v>
      </c>
      <c r="Q26" s="268">
        <v>0.11767361111111112</v>
      </c>
      <c r="S26" s="268">
        <v>0.12001892361111112</v>
      </c>
    </row>
    <row r="27" spans="1:19" ht="11.25">
      <c r="A27" s="176">
        <v>27</v>
      </c>
      <c r="B27" s="176">
        <v>27</v>
      </c>
      <c r="C27" s="176" t="s">
        <v>143</v>
      </c>
      <c r="D27" s="176" t="s">
        <v>71</v>
      </c>
      <c r="E27" s="271">
        <v>0.0023616550925925927</v>
      </c>
      <c r="F27" s="2">
        <v>27</v>
      </c>
      <c r="G27" s="2" t="s">
        <v>143</v>
      </c>
      <c r="H27" s="2" t="s">
        <v>71</v>
      </c>
      <c r="I27" s="268">
        <v>0.11802083333333334</v>
      </c>
      <c r="K27" s="268">
        <f t="shared" si="0"/>
        <v>0.12038248842592593</v>
      </c>
      <c r="N27" s="2">
        <v>51</v>
      </c>
      <c r="O27" s="2" t="s">
        <v>155</v>
      </c>
      <c r="P27" s="2" t="s">
        <v>51</v>
      </c>
      <c r="Q27" s="268">
        <v>0.11802083333333334</v>
      </c>
      <c r="S27" s="268">
        <v>0.12011157407407408</v>
      </c>
    </row>
    <row r="28" spans="1:19" ht="11.25">
      <c r="A28" s="176">
        <v>65</v>
      </c>
      <c r="B28" s="176">
        <v>28</v>
      </c>
      <c r="C28" s="176" t="s">
        <v>70</v>
      </c>
      <c r="D28" s="176" t="s">
        <v>71</v>
      </c>
      <c r="E28" s="271">
        <v>0.0026227314814814815</v>
      </c>
      <c r="F28" s="2">
        <v>28</v>
      </c>
      <c r="G28" s="2" t="s">
        <v>70</v>
      </c>
      <c r="H28" s="2" t="s">
        <v>71</v>
      </c>
      <c r="I28" s="268">
        <v>0.11802083333333334</v>
      </c>
      <c r="K28" s="268">
        <f t="shared" si="0"/>
        <v>0.12064356481481482</v>
      </c>
      <c r="N28" s="2">
        <v>25</v>
      </c>
      <c r="O28" s="2" t="s">
        <v>94</v>
      </c>
      <c r="P28" s="2" t="s">
        <v>71</v>
      </c>
      <c r="Q28" s="268">
        <v>0.11802083333333334</v>
      </c>
      <c r="S28" s="268">
        <v>0.12019510416666668</v>
      </c>
    </row>
    <row r="29" spans="1:19" ht="11.25">
      <c r="A29" s="176">
        <v>26</v>
      </c>
      <c r="B29" s="176">
        <v>29</v>
      </c>
      <c r="C29" s="176" t="s">
        <v>74</v>
      </c>
      <c r="D29" s="176" t="s">
        <v>71</v>
      </c>
      <c r="E29" s="271">
        <v>0.0023533564814814814</v>
      </c>
      <c r="F29" s="2">
        <v>29</v>
      </c>
      <c r="G29" s="2" t="s">
        <v>74</v>
      </c>
      <c r="H29" s="2" t="s">
        <v>71</v>
      </c>
      <c r="I29" s="268">
        <v>0.119907407407407</v>
      </c>
      <c r="K29" s="268">
        <f t="shared" si="0"/>
        <v>0.12226076388888849</v>
      </c>
      <c r="N29" s="2">
        <v>76</v>
      </c>
      <c r="O29" s="2" t="s">
        <v>171</v>
      </c>
      <c r="P29" s="2" t="s">
        <v>172</v>
      </c>
      <c r="Q29" s="268">
        <v>0.11802083333333334</v>
      </c>
      <c r="S29" s="268">
        <v>0.12022023148148149</v>
      </c>
    </row>
    <row r="30" spans="1:19" ht="11.25">
      <c r="A30" s="176">
        <v>2</v>
      </c>
      <c r="B30" s="176">
        <v>31</v>
      </c>
      <c r="C30" s="176" t="s">
        <v>144</v>
      </c>
      <c r="D30" s="176" t="s">
        <v>121</v>
      </c>
      <c r="E30" s="271">
        <v>0.0021254050925925924</v>
      </c>
      <c r="F30" s="2">
        <v>31</v>
      </c>
      <c r="G30" s="2" t="s">
        <v>144</v>
      </c>
      <c r="H30" s="2" t="s">
        <v>121</v>
      </c>
      <c r="I30" s="268">
        <v>0.11767361111111112</v>
      </c>
      <c r="K30" s="268">
        <f t="shared" si="0"/>
        <v>0.11979901620370371</v>
      </c>
      <c r="N30" s="2">
        <v>32</v>
      </c>
      <c r="O30" s="2" t="s">
        <v>91</v>
      </c>
      <c r="P30" s="2" t="s">
        <v>121</v>
      </c>
      <c r="Q30" s="268">
        <v>0.11802083333333334</v>
      </c>
      <c r="S30" s="268">
        <v>0.1202315625</v>
      </c>
    </row>
    <row r="31" spans="1:19" ht="11.25">
      <c r="A31" s="176">
        <v>5</v>
      </c>
      <c r="B31" s="176">
        <v>32</v>
      </c>
      <c r="C31" s="176" t="s">
        <v>91</v>
      </c>
      <c r="D31" s="176" t="s">
        <v>121</v>
      </c>
      <c r="E31" s="271">
        <v>0.002210729166666667</v>
      </c>
      <c r="F31" s="2">
        <v>32</v>
      </c>
      <c r="G31" s="2" t="s">
        <v>91</v>
      </c>
      <c r="H31" s="2" t="s">
        <v>121</v>
      </c>
      <c r="I31" s="268">
        <v>0.11802083333333334</v>
      </c>
      <c r="K31" s="268">
        <f t="shared" si="0"/>
        <v>0.1202315625</v>
      </c>
      <c r="N31" s="2">
        <v>34</v>
      </c>
      <c r="O31" s="2" t="s">
        <v>146</v>
      </c>
      <c r="P31" s="2" t="s">
        <v>121</v>
      </c>
      <c r="Q31" s="268">
        <v>0.11802083333333334</v>
      </c>
      <c r="S31" s="268">
        <v>0.12023524305555557</v>
      </c>
    </row>
    <row r="32" spans="1:19" ht="11.25">
      <c r="A32" s="176">
        <v>41</v>
      </c>
      <c r="B32" s="176">
        <v>33</v>
      </c>
      <c r="C32" s="176" t="s">
        <v>249</v>
      </c>
      <c r="D32" s="176" t="s">
        <v>121</v>
      </c>
      <c r="E32" s="271">
        <v>0.002439699074074074</v>
      </c>
      <c r="F32" s="2">
        <v>33</v>
      </c>
      <c r="G32" s="2" t="s">
        <v>145</v>
      </c>
      <c r="H32" s="2" t="s">
        <v>121</v>
      </c>
      <c r="I32" s="268">
        <v>0.11802083333333334</v>
      </c>
      <c r="K32" s="268">
        <f t="shared" si="0"/>
        <v>0.12046053240740741</v>
      </c>
      <c r="N32" s="2">
        <v>6</v>
      </c>
      <c r="O32" s="2" t="s">
        <v>131</v>
      </c>
      <c r="P32" s="2" t="s">
        <v>117</v>
      </c>
      <c r="Q32" s="268">
        <v>0.11802083333333334</v>
      </c>
      <c r="S32" s="268">
        <v>0.12026969907407407</v>
      </c>
    </row>
    <row r="33" spans="1:19" ht="11.25">
      <c r="A33" s="176">
        <v>6</v>
      </c>
      <c r="B33" s="176">
        <v>34</v>
      </c>
      <c r="C33" s="176" t="s">
        <v>146</v>
      </c>
      <c r="D33" s="176" t="s">
        <v>121</v>
      </c>
      <c r="E33" s="271">
        <v>0.002214409722222222</v>
      </c>
      <c r="F33" s="2">
        <v>34</v>
      </c>
      <c r="G33" s="2" t="s">
        <v>146</v>
      </c>
      <c r="H33" s="2" t="s">
        <v>121</v>
      </c>
      <c r="I33" s="268">
        <v>0.11802083333333334</v>
      </c>
      <c r="K33" s="268">
        <f t="shared" si="0"/>
        <v>0.12023524305555557</v>
      </c>
      <c r="N33" s="1">
        <v>77</v>
      </c>
      <c r="O33" s="1" t="s">
        <v>173</v>
      </c>
      <c r="P33" s="1" t="s">
        <v>75</v>
      </c>
      <c r="Q33" s="294">
        <v>0.11802083333333334</v>
      </c>
      <c r="R33" s="1"/>
      <c r="S33" s="294">
        <v>0.1202787962962963</v>
      </c>
    </row>
    <row r="34" spans="1:19" ht="11.25">
      <c r="A34" s="176">
        <v>53</v>
      </c>
      <c r="B34" s="176">
        <v>35</v>
      </c>
      <c r="C34" s="176" t="s">
        <v>147</v>
      </c>
      <c r="D34" s="176" t="s">
        <v>121</v>
      </c>
      <c r="E34" s="271">
        <v>0.0025425925925925924</v>
      </c>
      <c r="F34" s="2">
        <v>35</v>
      </c>
      <c r="G34" s="2" t="s">
        <v>147</v>
      </c>
      <c r="H34" s="2" t="s">
        <v>121</v>
      </c>
      <c r="I34" s="268">
        <v>0.11802083333333334</v>
      </c>
      <c r="K34" s="268">
        <f aca="true" t="shared" si="1" ref="K34:K65">E34+I34</f>
        <v>0.12056342592592593</v>
      </c>
      <c r="N34" s="2">
        <v>44</v>
      </c>
      <c r="O34" s="2" t="s">
        <v>60</v>
      </c>
      <c r="P34" s="2" t="s">
        <v>53</v>
      </c>
      <c r="Q34" s="268">
        <v>0.11802083333333334</v>
      </c>
      <c r="S34" s="268">
        <v>0.12028599537037038</v>
      </c>
    </row>
    <row r="35" spans="1:19" ht="11.25">
      <c r="A35" s="176">
        <v>40</v>
      </c>
      <c r="B35" s="176">
        <v>36</v>
      </c>
      <c r="C35" s="176" t="s">
        <v>148</v>
      </c>
      <c r="D35" s="176" t="s">
        <v>48</v>
      </c>
      <c r="E35" s="271">
        <v>0.002438946759259259</v>
      </c>
      <c r="F35" s="2">
        <v>36</v>
      </c>
      <c r="G35" s="2" t="s">
        <v>148</v>
      </c>
      <c r="H35" s="2" t="s">
        <v>48</v>
      </c>
      <c r="I35" s="268">
        <v>0.11802083333333334</v>
      </c>
      <c r="K35" s="268">
        <f t="shared" si="1"/>
        <v>0.1204597800925926</v>
      </c>
      <c r="N35" s="2">
        <v>66</v>
      </c>
      <c r="O35" s="2" t="s">
        <v>79</v>
      </c>
      <c r="P35" s="2" t="s">
        <v>55</v>
      </c>
      <c r="Q35" s="268">
        <v>0.11802083333333334</v>
      </c>
      <c r="S35" s="268">
        <v>0.12029302083333333</v>
      </c>
    </row>
    <row r="36" spans="1:19" ht="11.25">
      <c r="A36" s="176">
        <v>14</v>
      </c>
      <c r="B36" s="176">
        <v>37</v>
      </c>
      <c r="C36" s="176" t="s">
        <v>149</v>
      </c>
      <c r="D36" s="176" t="s">
        <v>48</v>
      </c>
      <c r="E36" s="271">
        <v>0.002305150462962963</v>
      </c>
      <c r="F36" s="2">
        <v>37</v>
      </c>
      <c r="G36" s="2" t="s">
        <v>149</v>
      </c>
      <c r="H36" s="2" t="s">
        <v>48</v>
      </c>
      <c r="I36" s="268">
        <v>0.11802083333333334</v>
      </c>
      <c r="K36" s="268">
        <f t="shared" si="1"/>
        <v>0.1203259837962963</v>
      </c>
      <c r="N36" s="2">
        <v>43</v>
      </c>
      <c r="O36" s="2" t="s">
        <v>152</v>
      </c>
      <c r="P36" s="2" t="s">
        <v>64</v>
      </c>
      <c r="Q36" s="268">
        <v>0.11802083333333334</v>
      </c>
      <c r="S36" s="268">
        <v>0.12032521990740741</v>
      </c>
    </row>
    <row r="37" spans="1:19" ht="11.25">
      <c r="A37" s="176">
        <v>48</v>
      </c>
      <c r="B37" s="176">
        <v>38</v>
      </c>
      <c r="C37" s="176" t="s">
        <v>150</v>
      </c>
      <c r="D37" s="176" t="s">
        <v>48</v>
      </c>
      <c r="E37" s="271">
        <v>0.002492152777777778</v>
      </c>
      <c r="I37" s="268"/>
      <c r="K37" s="268">
        <f t="shared" si="1"/>
        <v>0.002492152777777778</v>
      </c>
      <c r="N37" s="2">
        <v>37</v>
      </c>
      <c r="O37" s="2" t="s">
        <v>149</v>
      </c>
      <c r="P37" s="2" t="s">
        <v>48</v>
      </c>
      <c r="Q37" s="268">
        <v>0.11802083333333334</v>
      </c>
      <c r="S37" s="268">
        <v>0.1203259837962963</v>
      </c>
    </row>
    <row r="38" spans="1:19" ht="11.25">
      <c r="A38" s="176">
        <v>35</v>
      </c>
      <c r="B38" s="176">
        <v>39</v>
      </c>
      <c r="C38" s="176" t="s">
        <v>151</v>
      </c>
      <c r="D38" s="176" t="s">
        <v>48</v>
      </c>
      <c r="E38" s="271">
        <v>0.002420763888888889</v>
      </c>
      <c r="F38" s="2">
        <v>39</v>
      </c>
      <c r="G38" s="2" t="s">
        <v>151</v>
      </c>
      <c r="H38" s="2" t="s">
        <v>48</v>
      </c>
      <c r="I38" s="268">
        <v>0.11802083333333334</v>
      </c>
      <c r="K38" s="268">
        <f t="shared" si="1"/>
        <v>0.12044159722222222</v>
      </c>
      <c r="N38" s="2">
        <v>63</v>
      </c>
      <c r="O38" s="2" t="s">
        <v>164</v>
      </c>
      <c r="P38" s="2" t="s">
        <v>107</v>
      </c>
      <c r="Q38" s="268">
        <v>0.11802083333333334</v>
      </c>
      <c r="S38" s="268">
        <v>0.12032998842592593</v>
      </c>
    </row>
    <row r="39" spans="1:19" ht="11.25">
      <c r="A39" s="176">
        <v>21</v>
      </c>
      <c r="B39" s="176">
        <v>40</v>
      </c>
      <c r="C39" s="176" t="s">
        <v>44</v>
      </c>
      <c r="D39" s="176" t="s">
        <v>64</v>
      </c>
      <c r="E39" s="271">
        <v>0.002326597222222222</v>
      </c>
      <c r="F39" s="2">
        <v>40</v>
      </c>
      <c r="G39" s="2" t="s">
        <v>44</v>
      </c>
      <c r="H39" s="2" t="s">
        <v>64</v>
      </c>
      <c r="I39" s="268">
        <v>0.11909722222222223</v>
      </c>
      <c r="K39" s="268">
        <f t="shared" si="1"/>
        <v>0.12142381944444446</v>
      </c>
      <c r="N39" s="2">
        <v>13</v>
      </c>
      <c r="O39" s="2" t="s">
        <v>80</v>
      </c>
      <c r="P39" s="2" t="s">
        <v>118</v>
      </c>
      <c r="Q39" s="268">
        <v>0.11802083333333334</v>
      </c>
      <c r="S39" s="268">
        <v>0.12033579861111111</v>
      </c>
    </row>
    <row r="40" spans="1:19" ht="11.25">
      <c r="A40" s="176">
        <v>17</v>
      </c>
      <c r="B40" s="176">
        <v>41</v>
      </c>
      <c r="C40" s="176" t="s">
        <v>104</v>
      </c>
      <c r="D40" s="176" t="s">
        <v>64</v>
      </c>
      <c r="E40" s="271">
        <v>0.0023158680555555554</v>
      </c>
      <c r="F40" s="2">
        <v>41</v>
      </c>
      <c r="G40" s="2" t="s">
        <v>104</v>
      </c>
      <c r="H40" s="2" t="s">
        <v>64</v>
      </c>
      <c r="I40" s="268">
        <v>0.11802083333333334</v>
      </c>
      <c r="K40" s="268">
        <f t="shared" si="1"/>
        <v>0.1203367013888889</v>
      </c>
      <c r="N40" s="2">
        <v>41</v>
      </c>
      <c r="O40" s="2" t="s">
        <v>104</v>
      </c>
      <c r="P40" s="2" t="s">
        <v>64</v>
      </c>
      <c r="Q40" s="268">
        <v>0.11802083333333334</v>
      </c>
      <c r="S40" s="268">
        <v>0.1203367013888889</v>
      </c>
    </row>
    <row r="41" spans="1:19" ht="11.25">
      <c r="A41" s="176">
        <v>55</v>
      </c>
      <c r="B41" s="176">
        <v>42</v>
      </c>
      <c r="C41" s="176" t="s">
        <v>88</v>
      </c>
      <c r="D41" s="176" t="s">
        <v>64</v>
      </c>
      <c r="E41" s="271">
        <v>0.002545</v>
      </c>
      <c r="F41" s="2">
        <v>42</v>
      </c>
      <c r="G41" s="2" t="s">
        <v>88</v>
      </c>
      <c r="H41" s="2" t="s">
        <v>64</v>
      </c>
      <c r="I41" s="268">
        <v>0.11802083333333334</v>
      </c>
      <c r="K41" s="268">
        <f t="shared" si="1"/>
        <v>0.12056583333333334</v>
      </c>
      <c r="N41" s="2">
        <v>9</v>
      </c>
      <c r="O41" s="2" t="s">
        <v>134</v>
      </c>
      <c r="P41" s="2" t="s">
        <v>117</v>
      </c>
      <c r="Q41" s="268">
        <v>0.11802083333333334</v>
      </c>
      <c r="S41" s="268">
        <v>0.12034037037037038</v>
      </c>
    </row>
    <row r="42" spans="1:19" ht="11.25">
      <c r="A42" s="176">
        <v>13</v>
      </c>
      <c r="B42" s="176">
        <v>43</v>
      </c>
      <c r="C42" s="176" t="s">
        <v>152</v>
      </c>
      <c r="D42" s="176" t="s">
        <v>64</v>
      </c>
      <c r="E42" s="271">
        <v>0.002304386574074074</v>
      </c>
      <c r="F42" s="2">
        <v>43</v>
      </c>
      <c r="G42" s="2" t="s">
        <v>152</v>
      </c>
      <c r="H42" s="2" t="s">
        <v>64</v>
      </c>
      <c r="I42" s="268">
        <v>0.11802083333333334</v>
      </c>
      <c r="K42" s="268">
        <f t="shared" si="1"/>
        <v>0.12032521990740741</v>
      </c>
      <c r="N42" s="2">
        <v>73</v>
      </c>
      <c r="O42" s="2" t="s">
        <v>195</v>
      </c>
      <c r="P42" s="2" t="s">
        <v>125</v>
      </c>
      <c r="Q42" s="268">
        <v>0.11802083333333334</v>
      </c>
      <c r="S42" s="268">
        <v>0.12034534722222223</v>
      </c>
    </row>
    <row r="43" spans="1:19" ht="11.25">
      <c r="A43" s="176">
        <v>10</v>
      </c>
      <c r="B43" s="176">
        <v>44</v>
      </c>
      <c r="C43" s="176" t="s">
        <v>60</v>
      </c>
      <c r="D43" s="176" t="s">
        <v>53</v>
      </c>
      <c r="E43" s="271">
        <v>0.0022651620370370373</v>
      </c>
      <c r="F43" s="2">
        <v>44</v>
      </c>
      <c r="G43" s="2" t="s">
        <v>60</v>
      </c>
      <c r="H43" s="2" t="s">
        <v>53</v>
      </c>
      <c r="I43" s="268">
        <v>0.11802083333333334</v>
      </c>
      <c r="K43" s="268">
        <f t="shared" si="1"/>
        <v>0.12028599537037038</v>
      </c>
      <c r="N43" s="2">
        <v>72</v>
      </c>
      <c r="O43" s="2" t="s">
        <v>170</v>
      </c>
      <c r="P43" s="2" t="s">
        <v>125</v>
      </c>
      <c r="Q43" s="268">
        <v>0.11802083333333334</v>
      </c>
      <c r="S43" s="268">
        <v>0.12035618055555557</v>
      </c>
    </row>
    <row r="44" spans="1:19" ht="11.25">
      <c r="A44" s="176">
        <v>47</v>
      </c>
      <c r="B44" s="176">
        <v>45</v>
      </c>
      <c r="C44" s="176" t="s">
        <v>58</v>
      </c>
      <c r="D44" s="176" t="s">
        <v>53</v>
      </c>
      <c r="E44" s="271">
        <v>0.0024774652777777777</v>
      </c>
      <c r="F44" s="2">
        <v>45</v>
      </c>
      <c r="G44" s="2" t="s">
        <v>58</v>
      </c>
      <c r="H44" s="2" t="s">
        <v>53</v>
      </c>
      <c r="I44" s="268">
        <v>0.11802083333333334</v>
      </c>
      <c r="K44" s="268">
        <f t="shared" si="1"/>
        <v>0.12049829861111111</v>
      </c>
      <c r="N44" s="2">
        <v>26</v>
      </c>
      <c r="O44" s="2" t="s">
        <v>73</v>
      </c>
      <c r="P44" s="2" t="s">
        <v>71</v>
      </c>
      <c r="Q44" s="268">
        <v>0.11802083333333334</v>
      </c>
      <c r="S44" s="268">
        <v>0.12036631944444445</v>
      </c>
    </row>
    <row r="45" spans="1:19" ht="11.25">
      <c r="A45" s="176">
        <v>71</v>
      </c>
      <c r="B45" s="176">
        <v>46</v>
      </c>
      <c r="C45" s="176" t="s">
        <v>61</v>
      </c>
      <c r="D45" s="176" t="s">
        <v>53</v>
      </c>
      <c r="E45" s="271">
        <v>0.002708009259259259</v>
      </c>
      <c r="F45" s="2">
        <v>46</v>
      </c>
      <c r="G45" s="2" t="s">
        <v>61</v>
      </c>
      <c r="H45" s="2" t="s">
        <v>53</v>
      </c>
      <c r="I45" s="268">
        <v>0.11802083333333334</v>
      </c>
      <c r="K45" s="268">
        <f t="shared" si="1"/>
        <v>0.1207288425925926</v>
      </c>
      <c r="N45" s="2">
        <v>118</v>
      </c>
      <c r="O45" s="2" t="s">
        <v>190</v>
      </c>
      <c r="P45" s="2" t="s">
        <v>71</v>
      </c>
      <c r="Q45" s="268">
        <v>0.11802083333333334</v>
      </c>
      <c r="S45" s="268">
        <v>0.12038241898148148</v>
      </c>
    </row>
    <row r="46" spans="1:19" ht="11.25">
      <c r="A46" s="176">
        <v>28</v>
      </c>
      <c r="B46" s="176">
        <v>47</v>
      </c>
      <c r="C46" s="176" t="s">
        <v>153</v>
      </c>
      <c r="D46" s="176" t="s">
        <v>53</v>
      </c>
      <c r="E46" s="271">
        <v>0.002368912037037037</v>
      </c>
      <c r="F46" s="2">
        <v>47</v>
      </c>
      <c r="G46" s="2" t="s">
        <v>153</v>
      </c>
      <c r="H46" s="2" t="s">
        <v>53</v>
      </c>
      <c r="I46" s="268">
        <v>0.11802083333333334</v>
      </c>
      <c r="K46" s="268">
        <f t="shared" si="1"/>
        <v>0.12038974537037038</v>
      </c>
      <c r="N46" s="2">
        <v>27</v>
      </c>
      <c r="O46" s="2" t="s">
        <v>143</v>
      </c>
      <c r="P46" s="2" t="s">
        <v>71</v>
      </c>
      <c r="Q46" s="268">
        <v>0.11802083333333334</v>
      </c>
      <c r="S46" s="268">
        <v>0.12038248842592593</v>
      </c>
    </row>
    <row r="47" spans="1:19" ht="11.25">
      <c r="A47" s="176">
        <v>56</v>
      </c>
      <c r="B47" s="176">
        <v>48</v>
      </c>
      <c r="C47" s="176" t="s">
        <v>84</v>
      </c>
      <c r="D47" s="176" t="s">
        <v>43</v>
      </c>
      <c r="E47" s="271">
        <v>0.0025571296296296297</v>
      </c>
      <c r="F47" s="2">
        <v>48</v>
      </c>
      <c r="G47" s="2" t="s">
        <v>84</v>
      </c>
      <c r="H47" s="2" t="s">
        <v>43</v>
      </c>
      <c r="I47" s="268">
        <v>0.11814814814814815</v>
      </c>
      <c r="K47" s="268">
        <f t="shared" si="1"/>
        <v>0.12070527777777779</v>
      </c>
      <c r="N47" s="2">
        <v>47</v>
      </c>
      <c r="O47" s="2" t="s">
        <v>153</v>
      </c>
      <c r="P47" s="2" t="s">
        <v>53</v>
      </c>
      <c r="Q47" s="268">
        <v>0.11802083333333334</v>
      </c>
      <c r="S47" s="268">
        <v>0.12038974537037038</v>
      </c>
    </row>
    <row r="48" spans="1:19" ht="11.25">
      <c r="A48" s="176">
        <v>38</v>
      </c>
      <c r="B48" s="176">
        <v>49</v>
      </c>
      <c r="C48" s="176" t="s">
        <v>154</v>
      </c>
      <c r="D48" s="176" t="s">
        <v>43</v>
      </c>
      <c r="E48" s="271">
        <v>0.0024270023148148146</v>
      </c>
      <c r="F48" s="2">
        <v>49</v>
      </c>
      <c r="G48" s="2" t="s">
        <v>154</v>
      </c>
      <c r="H48" s="2" t="s">
        <v>43</v>
      </c>
      <c r="I48" s="268">
        <v>0.11802083333333334</v>
      </c>
      <c r="K48" s="268">
        <f t="shared" si="1"/>
        <v>0.12044783564814815</v>
      </c>
      <c r="N48" s="2">
        <v>24</v>
      </c>
      <c r="O48" s="2" t="s">
        <v>66</v>
      </c>
      <c r="P48" s="2" t="s">
        <v>68</v>
      </c>
      <c r="Q48" s="268">
        <v>0.11802083333333334</v>
      </c>
      <c r="S48" s="268">
        <v>0.12040800925925926</v>
      </c>
    </row>
    <row r="49" spans="1:19" ht="11.25">
      <c r="A49" s="176">
        <v>70</v>
      </c>
      <c r="B49" s="176">
        <v>50</v>
      </c>
      <c r="C49" s="176" t="s">
        <v>52</v>
      </c>
      <c r="D49" s="176" t="s">
        <v>43</v>
      </c>
      <c r="E49" s="271">
        <v>0.0026880092592592593</v>
      </c>
      <c r="F49" s="2">
        <v>50</v>
      </c>
      <c r="G49" s="2" t="s">
        <v>52</v>
      </c>
      <c r="H49" s="2" t="s">
        <v>43</v>
      </c>
      <c r="I49" s="268">
        <v>0.11802083333333334</v>
      </c>
      <c r="K49" s="268">
        <f t="shared" si="1"/>
        <v>0.1207088425925926</v>
      </c>
      <c r="N49" s="2">
        <v>121</v>
      </c>
      <c r="O49" s="2" t="s">
        <v>193</v>
      </c>
      <c r="P49" s="2" t="s">
        <v>51</v>
      </c>
      <c r="Q49" s="268">
        <v>0.11802083333333334</v>
      </c>
      <c r="S49" s="268">
        <v>0.12041150462962963</v>
      </c>
    </row>
    <row r="50" spans="1:19" ht="12">
      <c r="A50" s="269">
        <v>1</v>
      </c>
      <c r="B50" s="269">
        <v>51</v>
      </c>
      <c r="C50" s="269" t="s">
        <v>155</v>
      </c>
      <c r="D50" s="269" t="s">
        <v>51</v>
      </c>
      <c r="E50" s="272">
        <v>0.0020907407407407407</v>
      </c>
      <c r="F50" s="2">
        <v>51</v>
      </c>
      <c r="G50" s="2" t="s">
        <v>155</v>
      </c>
      <c r="H50" s="2" t="s">
        <v>51</v>
      </c>
      <c r="I50" s="268">
        <v>0.11802083333333334</v>
      </c>
      <c r="K50" s="268">
        <f t="shared" si="1"/>
        <v>0.12011157407407408</v>
      </c>
      <c r="N50" s="2">
        <v>68</v>
      </c>
      <c r="O50" s="2" t="s">
        <v>167</v>
      </c>
      <c r="P50" s="2" t="s">
        <v>120</v>
      </c>
      <c r="Q50" s="268">
        <v>0.11802083333333334</v>
      </c>
      <c r="S50" s="268">
        <v>0.12041528935185186</v>
      </c>
    </row>
    <row r="51" spans="1:19" ht="11.25">
      <c r="A51" s="176">
        <v>58</v>
      </c>
      <c r="B51" s="176">
        <v>52</v>
      </c>
      <c r="C51" s="176" t="s">
        <v>62</v>
      </c>
      <c r="D51" s="176" t="s">
        <v>51</v>
      </c>
      <c r="E51" s="271">
        <v>0.00256099537037037</v>
      </c>
      <c r="F51" s="2">
        <v>52</v>
      </c>
      <c r="G51" s="2" t="s">
        <v>62</v>
      </c>
      <c r="H51" s="2" t="s">
        <v>51</v>
      </c>
      <c r="I51" s="268">
        <v>0.11802083333333334</v>
      </c>
      <c r="K51" s="268">
        <f t="shared" si="1"/>
        <v>0.12058182870370371</v>
      </c>
      <c r="N51" s="2">
        <v>130</v>
      </c>
      <c r="O51" s="2" t="s">
        <v>200</v>
      </c>
      <c r="P51" s="2" t="s">
        <v>117</v>
      </c>
      <c r="Q51" s="268">
        <v>0.11802083333333334</v>
      </c>
      <c r="S51" s="268">
        <v>0.12043056712962963</v>
      </c>
    </row>
    <row r="52" spans="1:19" ht="11.25">
      <c r="A52" s="176">
        <v>31</v>
      </c>
      <c r="B52" s="176">
        <v>53</v>
      </c>
      <c r="C52" s="176" t="s">
        <v>86</v>
      </c>
      <c r="D52" s="176" t="s">
        <v>51</v>
      </c>
      <c r="E52" s="271">
        <v>0.0023889930555555557</v>
      </c>
      <c r="I52" s="268"/>
      <c r="K52" s="268">
        <f t="shared" si="1"/>
        <v>0.0023889930555555557</v>
      </c>
      <c r="N52" s="2">
        <v>55</v>
      </c>
      <c r="O52" s="2" t="s">
        <v>156</v>
      </c>
      <c r="P52" s="2" t="s">
        <v>123</v>
      </c>
      <c r="Q52" s="268">
        <v>0.11802083333333334</v>
      </c>
      <c r="S52" s="268">
        <v>0.12043211805555556</v>
      </c>
    </row>
    <row r="53" spans="1:19" ht="11.25">
      <c r="A53" s="176">
        <v>42</v>
      </c>
      <c r="B53" s="176">
        <v>54</v>
      </c>
      <c r="C53" s="176" t="s">
        <v>47</v>
      </c>
      <c r="D53" s="176" t="s">
        <v>123</v>
      </c>
      <c r="E53" s="271">
        <v>0.0024456481481481477</v>
      </c>
      <c r="F53" s="2">
        <v>54</v>
      </c>
      <c r="G53" s="2" t="s">
        <v>47</v>
      </c>
      <c r="H53" s="2" t="s">
        <v>123</v>
      </c>
      <c r="I53" s="268">
        <v>0.11802083333333334</v>
      </c>
      <c r="K53" s="268">
        <f t="shared" si="1"/>
        <v>0.12046648148148148</v>
      </c>
      <c r="N53" s="2">
        <v>20</v>
      </c>
      <c r="O53" s="2" t="s">
        <v>140</v>
      </c>
      <c r="P53" s="2" t="s">
        <v>68</v>
      </c>
      <c r="Q53" s="268">
        <v>0.11802083333333334</v>
      </c>
      <c r="S53" s="268">
        <v>0.12043270833333333</v>
      </c>
    </row>
    <row r="54" spans="1:19" ht="11.25">
      <c r="A54" s="176">
        <v>33</v>
      </c>
      <c r="B54" s="176">
        <v>55</v>
      </c>
      <c r="C54" s="176" t="s">
        <v>156</v>
      </c>
      <c r="D54" s="176" t="s">
        <v>123</v>
      </c>
      <c r="E54" s="271">
        <v>0.002411284722222222</v>
      </c>
      <c r="F54" s="2">
        <v>55</v>
      </c>
      <c r="G54" s="2" t="s">
        <v>156</v>
      </c>
      <c r="H54" s="2" t="s">
        <v>123</v>
      </c>
      <c r="I54" s="268">
        <v>0.11802083333333334</v>
      </c>
      <c r="K54" s="268">
        <f t="shared" si="1"/>
        <v>0.12043211805555556</v>
      </c>
      <c r="N54" s="2">
        <v>102</v>
      </c>
      <c r="O54" s="2" t="s">
        <v>95</v>
      </c>
      <c r="P54" s="2" t="s">
        <v>90</v>
      </c>
      <c r="Q54" s="268">
        <v>0.11802083333333334</v>
      </c>
      <c r="S54" s="268">
        <v>0.12043387731481482</v>
      </c>
    </row>
    <row r="55" spans="1:19" ht="11.25">
      <c r="A55" s="176">
        <v>76</v>
      </c>
      <c r="B55" s="176">
        <v>56</v>
      </c>
      <c r="C55" s="176" t="s">
        <v>157</v>
      </c>
      <c r="D55" s="176" t="s">
        <v>123</v>
      </c>
      <c r="E55" s="271">
        <v>0.003055636574074074</v>
      </c>
      <c r="F55" s="2">
        <v>56</v>
      </c>
      <c r="G55" s="2" t="s">
        <v>157</v>
      </c>
      <c r="H55" s="2" t="s">
        <v>123</v>
      </c>
      <c r="I55" s="268">
        <v>0.11802083333333334</v>
      </c>
      <c r="K55" s="268">
        <f t="shared" si="1"/>
        <v>0.12107646990740742</v>
      </c>
      <c r="N55" s="2">
        <v>39</v>
      </c>
      <c r="O55" s="2" t="s">
        <v>151</v>
      </c>
      <c r="P55" s="2" t="s">
        <v>48</v>
      </c>
      <c r="Q55" s="268">
        <v>0.11802083333333334</v>
      </c>
      <c r="S55" s="268">
        <v>0.12044159722222222</v>
      </c>
    </row>
    <row r="56" spans="1:19" ht="11.25">
      <c r="A56" s="176">
        <v>50</v>
      </c>
      <c r="B56" s="176">
        <v>57</v>
      </c>
      <c r="C56" s="176" t="s">
        <v>158</v>
      </c>
      <c r="D56" s="176" t="s">
        <v>115</v>
      </c>
      <c r="E56" s="271">
        <v>0.0024966550925925924</v>
      </c>
      <c r="F56" s="2">
        <v>57</v>
      </c>
      <c r="G56" s="2" t="s">
        <v>158</v>
      </c>
      <c r="H56" s="2" t="s">
        <v>115</v>
      </c>
      <c r="I56" s="268">
        <v>0.11802083333333334</v>
      </c>
      <c r="K56" s="268">
        <f t="shared" si="1"/>
        <v>0.12051748842592593</v>
      </c>
      <c r="N56" s="2">
        <v>21</v>
      </c>
      <c r="O56" s="2" t="s">
        <v>141</v>
      </c>
      <c r="P56" s="2" t="s">
        <v>68</v>
      </c>
      <c r="Q56" s="268">
        <v>0.11802083333333334</v>
      </c>
      <c r="S56" s="268">
        <v>0.12044362268518519</v>
      </c>
    </row>
    <row r="57" spans="1:19" ht="11.25">
      <c r="A57" s="176">
        <v>36</v>
      </c>
      <c r="B57" s="176">
        <v>58</v>
      </c>
      <c r="C57" s="176" t="s">
        <v>159</v>
      </c>
      <c r="D57" s="176" t="s">
        <v>115</v>
      </c>
      <c r="E57" s="271">
        <v>0.0024210300925925922</v>
      </c>
      <c r="I57" s="268"/>
      <c r="K57" s="268">
        <f t="shared" si="1"/>
        <v>0.0024210300925925922</v>
      </c>
      <c r="M57" s="268"/>
      <c r="N57" s="2">
        <v>49</v>
      </c>
      <c r="O57" s="2" t="s">
        <v>154</v>
      </c>
      <c r="P57" s="2" t="s">
        <v>43</v>
      </c>
      <c r="Q57" s="268">
        <v>0.11802083333333334</v>
      </c>
      <c r="S57" s="268">
        <v>0.12044783564814815</v>
      </c>
    </row>
    <row r="58" spans="1:19" ht="11.25">
      <c r="A58" s="176">
        <v>74</v>
      </c>
      <c r="B58" s="176">
        <v>59</v>
      </c>
      <c r="C58" s="176" t="s">
        <v>160</v>
      </c>
      <c r="D58" s="176" t="s">
        <v>115</v>
      </c>
      <c r="E58" s="271">
        <v>0.0029037962962962967</v>
      </c>
      <c r="F58" s="270"/>
      <c r="G58" s="270"/>
      <c r="H58" s="270"/>
      <c r="I58" s="270"/>
      <c r="K58" s="268">
        <f t="shared" si="1"/>
        <v>0.0029037962962962967</v>
      </c>
      <c r="N58" s="2">
        <v>36</v>
      </c>
      <c r="O58" s="2" t="s">
        <v>148</v>
      </c>
      <c r="P58" s="2" t="s">
        <v>48</v>
      </c>
      <c r="Q58" s="268">
        <v>0.11802083333333334</v>
      </c>
      <c r="S58" s="268">
        <v>0.1204597800925926</v>
      </c>
    </row>
    <row r="59" spans="1:19" ht="11.25">
      <c r="A59" s="176">
        <v>54</v>
      </c>
      <c r="B59" s="176">
        <v>60</v>
      </c>
      <c r="C59" s="176" t="s">
        <v>161</v>
      </c>
      <c r="D59" s="176" t="s">
        <v>126</v>
      </c>
      <c r="E59" s="271">
        <v>0.0025439583333333334</v>
      </c>
      <c r="F59" s="2">
        <v>60</v>
      </c>
      <c r="G59" s="2" t="s">
        <v>161</v>
      </c>
      <c r="H59" s="2" t="s">
        <v>126</v>
      </c>
      <c r="I59" s="268">
        <v>0.11979166666666667</v>
      </c>
      <c r="K59" s="268">
        <f t="shared" si="1"/>
        <v>0.122335625</v>
      </c>
      <c r="N59" s="2">
        <v>33</v>
      </c>
      <c r="O59" s="2" t="s">
        <v>145</v>
      </c>
      <c r="P59" s="2" t="s">
        <v>121</v>
      </c>
      <c r="Q59" s="268">
        <v>0.11802083333333334</v>
      </c>
      <c r="S59" s="268">
        <v>0.12046053240740741</v>
      </c>
    </row>
    <row r="60" spans="1:19" ht="11.25">
      <c r="A60" s="176">
        <v>44</v>
      </c>
      <c r="B60" s="176">
        <v>61</v>
      </c>
      <c r="C60" s="176" t="s">
        <v>162</v>
      </c>
      <c r="D60" s="176" t="s">
        <v>126</v>
      </c>
      <c r="E60" s="271">
        <v>0.0024471296296296294</v>
      </c>
      <c r="F60" s="2">
        <v>61</v>
      </c>
      <c r="G60" s="2" t="s">
        <v>162</v>
      </c>
      <c r="H60" s="2" t="s">
        <v>126</v>
      </c>
      <c r="I60" s="268">
        <v>0.11802083333333334</v>
      </c>
      <c r="K60" s="268">
        <f t="shared" si="1"/>
        <v>0.12046796296296297</v>
      </c>
      <c r="N60" s="2">
        <v>54</v>
      </c>
      <c r="O60" s="2" t="s">
        <v>47</v>
      </c>
      <c r="P60" s="2" t="s">
        <v>123</v>
      </c>
      <c r="Q60" s="268">
        <v>0.11802083333333334</v>
      </c>
      <c r="S60" s="268">
        <v>0.12046648148148148</v>
      </c>
    </row>
    <row r="61" spans="1:19" ht="11.25">
      <c r="A61" s="176">
        <v>57</v>
      </c>
      <c r="B61" s="176">
        <v>62</v>
      </c>
      <c r="C61" s="176" t="s">
        <v>163</v>
      </c>
      <c r="D61" s="176" t="s">
        <v>126</v>
      </c>
      <c r="E61" s="271">
        <v>0.0025592476851851852</v>
      </c>
      <c r="F61" s="2">
        <v>62</v>
      </c>
      <c r="G61" s="2" t="s">
        <v>163</v>
      </c>
      <c r="H61" s="2" t="s">
        <v>126</v>
      </c>
      <c r="I61" s="268">
        <v>0.11802083333333334</v>
      </c>
      <c r="K61" s="268">
        <f t="shared" si="1"/>
        <v>0.12058008101851853</v>
      </c>
      <c r="N61" s="2">
        <v>8</v>
      </c>
      <c r="O61" s="2" t="s">
        <v>133</v>
      </c>
      <c r="P61" s="2" t="s">
        <v>117</v>
      </c>
      <c r="Q61" s="268">
        <v>0.11802083333333334</v>
      </c>
      <c r="S61" s="268">
        <v>0.120466875</v>
      </c>
    </row>
    <row r="62" spans="1:19" ht="11.25">
      <c r="A62" s="176">
        <v>15</v>
      </c>
      <c r="B62" s="176">
        <v>63</v>
      </c>
      <c r="C62" s="176" t="s">
        <v>164</v>
      </c>
      <c r="D62" s="176" t="s">
        <v>107</v>
      </c>
      <c r="E62" s="271">
        <v>0.0023091550925925927</v>
      </c>
      <c r="F62" s="2">
        <v>63</v>
      </c>
      <c r="G62" s="2" t="s">
        <v>164</v>
      </c>
      <c r="H62" s="2" t="s">
        <v>107</v>
      </c>
      <c r="I62" s="268">
        <v>0.11802083333333334</v>
      </c>
      <c r="K62" s="268">
        <f t="shared" si="1"/>
        <v>0.12032998842592593</v>
      </c>
      <c r="N62" s="2">
        <v>61</v>
      </c>
      <c r="O62" s="2" t="s">
        <v>162</v>
      </c>
      <c r="P62" s="2" t="s">
        <v>126</v>
      </c>
      <c r="Q62" s="268">
        <v>0.11802083333333334</v>
      </c>
      <c r="S62" s="268">
        <v>0.12046796296296297</v>
      </c>
    </row>
    <row r="63" spans="1:19" ht="11.25">
      <c r="A63" s="176">
        <v>60</v>
      </c>
      <c r="B63" s="176">
        <v>64</v>
      </c>
      <c r="C63" s="176" t="s">
        <v>165</v>
      </c>
      <c r="D63" s="176" t="s">
        <v>107</v>
      </c>
      <c r="E63" s="271">
        <v>0.002568865740740741</v>
      </c>
      <c r="F63" s="2">
        <v>64</v>
      </c>
      <c r="G63" s="2" t="s">
        <v>165</v>
      </c>
      <c r="H63" s="2" t="s">
        <v>107</v>
      </c>
      <c r="I63" s="268">
        <v>0.11802083333333334</v>
      </c>
      <c r="K63" s="268">
        <f t="shared" si="1"/>
        <v>0.12058969907407407</v>
      </c>
      <c r="N63" s="2">
        <v>105</v>
      </c>
      <c r="O63" s="2" t="s">
        <v>183</v>
      </c>
      <c r="P63" s="2" t="s">
        <v>43</v>
      </c>
      <c r="Q63" s="268">
        <v>0.11802083333333334</v>
      </c>
      <c r="S63" s="268">
        <v>0.12049050925925926</v>
      </c>
    </row>
    <row r="64" spans="1:19" ht="11.25">
      <c r="A64" s="176">
        <v>39</v>
      </c>
      <c r="B64" s="176">
        <v>65</v>
      </c>
      <c r="C64" s="176" t="s">
        <v>166</v>
      </c>
      <c r="D64" s="176" t="s">
        <v>107</v>
      </c>
      <c r="E64" s="271">
        <v>0.002431585648148148</v>
      </c>
      <c r="I64" s="268"/>
      <c r="K64" s="268">
        <f t="shared" si="1"/>
        <v>0.002431585648148148</v>
      </c>
      <c r="N64" s="2">
        <v>23</v>
      </c>
      <c r="O64" s="2" t="s">
        <v>69</v>
      </c>
      <c r="P64" s="2" t="s">
        <v>68</v>
      </c>
      <c r="Q64" s="268">
        <v>0.11802083333333334</v>
      </c>
      <c r="S64" s="268">
        <v>0.12049243055555556</v>
      </c>
    </row>
    <row r="65" spans="1:19" ht="11.25">
      <c r="A65" s="176">
        <v>11</v>
      </c>
      <c r="B65" s="176">
        <v>66</v>
      </c>
      <c r="C65" s="176" t="s">
        <v>79</v>
      </c>
      <c r="D65" s="176" t="s">
        <v>55</v>
      </c>
      <c r="E65" s="271">
        <v>0.0022721875</v>
      </c>
      <c r="F65" s="2">
        <v>66</v>
      </c>
      <c r="G65" s="2" t="s">
        <v>79</v>
      </c>
      <c r="H65" s="2" t="s">
        <v>55</v>
      </c>
      <c r="I65" s="268">
        <v>0.11802083333333334</v>
      </c>
      <c r="K65" s="268">
        <f t="shared" si="1"/>
        <v>0.12029302083333333</v>
      </c>
      <c r="N65" s="2">
        <v>4</v>
      </c>
      <c r="O65" s="2" t="s">
        <v>56</v>
      </c>
      <c r="P65" s="2" t="s">
        <v>45</v>
      </c>
      <c r="Q65" s="268">
        <v>0.11802083333333334</v>
      </c>
      <c r="S65" s="268">
        <v>0.12049646990740741</v>
      </c>
    </row>
    <row r="66" spans="1:19" ht="11.25">
      <c r="A66" s="176">
        <v>49</v>
      </c>
      <c r="B66" s="176">
        <v>67</v>
      </c>
      <c r="C66" s="176" t="s">
        <v>59</v>
      </c>
      <c r="D66" s="176" t="s">
        <v>55</v>
      </c>
      <c r="E66" s="271">
        <v>0.0024946064814814813</v>
      </c>
      <c r="F66" s="2">
        <v>67</v>
      </c>
      <c r="G66" s="2" t="s">
        <v>59</v>
      </c>
      <c r="H66" s="2" t="s">
        <v>55</v>
      </c>
      <c r="I66" s="268">
        <v>0.11802083333333334</v>
      </c>
      <c r="K66" s="268">
        <f aca="true" t="shared" si="2" ref="K66:K97">E66+I66</f>
        <v>0.12051543981481481</v>
      </c>
      <c r="N66" s="2">
        <v>45</v>
      </c>
      <c r="O66" s="2" t="s">
        <v>58</v>
      </c>
      <c r="P66" s="2" t="s">
        <v>53</v>
      </c>
      <c r="Q66" s="268">
        <v>0.11802083333333334</v>
      </c>
      <c r="S66" s="268">
        <v>0.12049829861111111</v>
      </c>
    </row>
    <row r="67" spans="1:19" ht="11.25">
      <c r="A67" s="176">
        <v>32</v>
      </c>
      <c r="B67" s="176">
        <v>68</v>
      </c>
      <c r="C67" s="176" t="s">
        <v>167</v>
      </c>
      <c r="D67" s="176" t="s">
        <v>120</v>
      </c>
      <c r="E67" s="271">
        <v>0.0023944560185185184</v>
      </c>
      <c r="F67" s="2">
        <v>68</v>
      </c>
      <c r="G67" s="2" t="s">
        <v>167</v>
      </c>
      <c r="H67" s="2" t="s">
        <v>120</v>
      </c>
      <c r="I67" s="268">
        <v>0.11802083333333334</v>
      </c>
      <c r="K67" s="268">
        <f t="shared" si="2"/>
        <v>0.12041528935185186</v>
      </c>
      <c r="N67" s="2">
        <v>107</v>
      </c>
      <c r="O67" s="2" t="s">
        <v>100</v>
      </c>
      <c r="P67" s="2" t="s">
        <v>43</v>
      </c>
      <c r="Q67" s="268">
        <v>0.11802083333333334</v>
      </c>
      <c r="S67" s="268">
        <v>0.12050642361111112</v>
      </c>
    </row>
    <row r="68" spans="1:19" ht="11.25">
      <c r="A68" s="176">
        <v>51</v>
      </c>
      <c r="B68" s="176">
        <v>69</v>
      </c>
      <c r="C68" s="176" t="s">
        <v>250</v>
      </c>
      <c r="D68" s="176" t="s">
        <v>120</v>
      </c>
      <c r="E68" s="271">
        <v>0.0025066203703703704</v>
      </c>
      <c r="F68" s="2">
        <v>69</v>
      </c>
      <c r="G68" s="2" t="s">
        <v>168</v>
      </c>
      <c r="H68" s="2" t="s">
        <v>120</v>
      </c>
      <c r="I68" s="268">
        <v>0.11802083333333334</v>
      </c>
      <c r="K68" s="268">
        <f t="shared" si="2"/>
        <v>0.12052745370370371</v>
      </c>
      <c r="N68" s="2">
        <v>67</v>
      </c>
      <c r="O68" s="2" t="s">
        <v>59</v>
      </c>
      <c r="P68" s="2" t="s">
        <v>55</v>
      </c>
      <c r="Q68" s="268">
        <v>0.11802083333333334</v>
      </c>
      <c r="S68" s="268">
        <v>0.12051543981481481</v>
      </c>
    </row>
    <row r="69" spans="1:19" ht="11.25">
      <c r="A69" s="176">
        <v>75</v>
      </c>
      <c r="B69" s="176">
        <v>70</v>
      </c>
      <c r="C69" s="176" t="s">
        <v>76</v>
      </c>
      <c r="D69" s="176" t="s">
        <v>77</v>
      </c>
      <c r="E69" s="271">
        <v>0.0030350578703703703</v>
      </c>
      <c r="F69" s="2">
        <v>70</v>
      </c>
      <c r="G69" s="2" t="s">
        <v>76</v>
      </c>
      <c r="H69" s="2" t="s">
        <v>77</v>
      </c>
      <c r="I69" s="268">
        <v>0.11809027777777777</v>
      </c>
      <c r="K69" s="268">
        <f t="shared" si="2"/>
        <v>0.12112533564814813</v>
      </c>
      <c r="N69" s="2">
        <v>57</v>
      </c>
      <c r="O69" s="2" t="s">
        <v>158</v>
      </c>
      <c r="P69" s="2" t="s">
        <v>115</v>
      </c>
      <c r="Q69" s="268">
        <v>0.11802083333333334</v>
      </c>
      <c r="S69" s="268">
        <v>0.12051748842592593</v>
      </c>
    </row>
    <row r="70" spans="1:19" ht="11.25">
      <c r="A70" s="176">
        <v>64</v>
      </c>
      <c r="B70" s="176">
        <v>71</v>
      </c>
      <c r="C70" s="176" t="s">
        <v>78</v>
      </c>
      <c r="D70" s="176" t="s">
        <v>77</v>
      </c>
      <c r="E70" s="271">
        <v>0.0026209837962962966</v>
      </c>
      <c r="F70" s="2">
        <v>71</v>
      </c>
      <c r="G70" s="2" t="s">
        <v>78</v>
      </c>
      <c r="H70" s="2" t="s">
        <v>77</v>
      </c>
      <c r="I70" s="268">
        <v>0.11802083333333334</v>
      </c>
      <c r="K70" s="268">
        <f t="shared" si="2"/>
        <v>0.12064181712962964</v>
      </c>
      <c r="N70" s="2">
        <v>69</v>
      </c>
      <c r="O70" s="2" t="s">
        <v>168</v>
      </c>
      <c r="P70" s="2" t="s">
        <v>120</v>
      </c>
      <c r="Q70" s="268">
        <v>0.11802083333333334</v>
      </c>
      <c r="S70" s="268">
        <v>0.12052745370370371</v>
      </c>
    </row>
    <row r="71" spans="1:19" ht="11.25">
      <c r="A71" s="176">
        <v>22</v>
      </c>
      <c r="B71" s="176">
        <v>72</v>
      </c>
      <c r="C71" s="176" t="s">
        <v>170</v>
      </c>
      <c r="D71" s="176" t="s">
        <v>125</v>
      </c>
      <c r="E71" s="271">
        <v>0.002335347222222222</v>
      </c>
      <c r="F71" s="2">
        <v>72</v>
      </c>
      <c r="G71" s="2" t="s">
        <v>170</v>
      </c>
      <c r="H71" s="2" t="s">
        <v>125</v>
      </c>
      <c r="I71" s="268">
        <v>0.11802083333333334</v>
      </c>
      <c r="K71" s="268">
        <f t="shared" si="2"/>
        <v>0.12035618055555557</v>
      </c>
      <c r="N71" s="2">
        <v>202</v>
      </c>
      <c r="O71" s="2" t="s">
        <v>202</v>
      </c>
      <c r="P71" s="2" t="s">
        <v>203</v>
      </c>
      <c r="Q71" s="268">
        <v>0.11802083333333334</v>
      </c>
      <c r="S71" s="268">
        <v>0.12053695601851852</v>
      </c>
    </row>
    <row r="72" spans="1:19" ht="11.25">
      <c r="A72" s="176">
        <v>19</v>
      </c>
      <c r="B72" s="176">
        <v>73</v>
      </c>
      <c r="C72" s="176" t="s">
        <v>195</v>
      </c>
      <c r="D72" s="176" t="s">
        <v>125</v>
      </c>
      <c r="E72" s="271">
        <v>0.002324513888888889</v>
      </c>
      <c r="F72" s="2">
        <v>73</v>
      </c>
      <c r="G72" s="2" t="s">
        <v>195</v>
      </c>
      <c r="H72" s="2" t="s">
        <v>125</v>
      </c>
      <c r="I72" s="268">
        <v>0.11802083333333334</v>
      </c>
      <c r="K72" s="268">
        <f t="shared" si="2"/>
        <v>0.12034534722222223</v>
      </c>
      <c r="N72" s="2">
        <v>123</v>
      </c>
      <c r="O72" s="2" t="s">
        <v>49</v>
      </c>
      <c r="P72" s="2" t="s">
        <v>53</v>
      </c>
      <c r="Q72" s="268">
        <v>0.11802083333333334</v>
      </c>
      <c r="S72" s="268">
        <v>0.12055356481481481</v>
      </c>
    </row>
    <row r="73" spans="1:19" ht="11.25">
      <c r="A73" s="176">
        <v>59</v>
      </c>
      <c r="B73" s="176">
        <v>74</v>
      </c>
      <c r="C73" s="176" t="s">
        <v>89</v>
      </c>
      <c r="D73" s="176" t="s">
        <v>90</v>
      </c>
      <c r="E73" s="271">
        <v>0.0025659143518518518</v>
      </c>
      <c r="F73" s="2">
        <v>74</v>
      </c>
      <c r="G73" s="2" t="s">
        <v>89</v>
      </c>
      <c r="H73" s="2" t="s">
        <v>90</v>
      </c>
      <c r="I73" s="268">
        <v>0.11802083333333334</v>
      </c>
      <c r="K73" s="268">
        <f t="shared" si="2"/>
        <v>0.1205867476851852</v>
      </c>
      <c r="N73" s="2">
        <v>35</v>
      </c>
      <c r="O73" s="2" t="s">
        <v>147</v>
      </c>
      <c r="P73" s="2" t="s">
        <v>121</v>
      </c>
      <c r="Q73" s="268">
        <v>0.11802083333333334</v>
      </c>
      <c r="S73" s="268">
        <v>0.12056342592592593</v>
      </c>
    </row>
    <row r="74" spans="1:19" ht="11.25">
      <c r="A74" s="176">
        <v>4</v>
      </c>
      <c r="B74" s="176">
        <v>76</v>
      </c>
      <c r="C74" s="176" t="s">
        <v>171</v>
      </c>
      <c r="D74" s="176" t="s">
        <v>172</v>
      </c>
      <c r="E74" s="271">
        <v>0.002199398148148148</v>
      </c>
      <c r="F74" s="2">
        <v>76</v>
      </c>
      <c r="G74" s="2" t="s">
        <v>171</v>
      </c>
      <c r="H74" s="2" t="s">
        <v>172</v>
      </c>
      <c r="I74" s="268">
        <v>0.11802083333333334</v>
      </c>
      <c r="K74" s="268">
        <f t="shared" si="2"/>
        <v>0.12022023148148149</v>
      </c>
      <c r="N74" s="2">
        <v>42</v>
      </c>
      <c r="O74" s="2" t="s">
        <v>88</v>
      </c>
      <c r="P74" s="2" t="s">
        <v>64</v>
      </c>
      <c r="Q74" s="268">
        <v>0.11802083333333334</v>
      </c>
      <c r="S74" s="268">
        <v>0.12056583333333334</v>
      </c>
    </row>
    <row r="75" spans="1:19" s="1" customFormat="1" ht="11.25">
      <c r="A75" s="176">
        <v>9</v>
      </c>
      <c r="B75" s="176">
        <v>77</v>
      </c>
      <c r="C75" s="176" t="s">
        <v>173</v>
      </c>
      <c r="D75" s="176" t="s">
        <v>75</v>
      </c>
      <c r="E75" s="271">
        <v>0.002257962962962963</v>
      </c>
      <c r="F75" s="2">
        <v>77</v>
      </c>
      <c r="G75" s="2" t="s">
        <v>173</v>
      </c>
      <c r="H75" s="2" t="s">
        <v>75</v>
      </c>
      <c r="I75" s="268">
        <v>0.11802083333333334</v>
      </c>
      <c r="J75" s="2"/>
      <c r="K75" s="268">
        <f t="shared" si="2"/>
        <v>0.1202787962962963</v>
      </c>
      <c r="N75" s="2">
        <v>214</v>
      </c>
      <c r="O75" s="2" t="s">
        <v>214</v>
      </c>
      <c r="P75" s="2" t="s">
        <v>64</v>
      </c>
      <c r="Q75" s="268">
        <v>0.11802083333333334</v>
      </c>
      <c r="R75" s="2"/>
      <c r="S75" s="268">
        <v>0.12057846064814816</v>
      </c>
    </row>
    <row r="76" spans="1:19" ht="11.25">
      <c r="A76" s="176">
        <v>66</v>
      </c>
      <c r="B76" s="176">
        <v>78</v>
      </c>
      <c r="C76" s="176" t="s">
        <v>174</v>
      </c>
      <c r="D76" s="176" t="s">
        <v>175</v>
      </c>
      <c r="E76" s="271">
        <v>0.0026363657407407408</v>
      </c>
      <c r="F76" s="2">
        <v>78</v>
      </c>
      <c r="G76" s="2" t="s">
        <v>174</v>
      </c>
      <c r="H76" s="2" t="s">
        <v>175</v>
      </c>
      <c r="I76" s="268">
        <v>0.11802083333333334</v>
      </c>
      <c r="J76" s="1"/>
      <c r="K76" s="268">
        <f t="shared" si="2"/>
        <v>0.12065719907407407</v>
      </c>
      <c r="N76" s="2">
        <v>62</v>
      </c>
      <c r="O76" s="2" t="s">
        <v>163</v>
      </c>
      <c r="P76" s="2" t="s">
        <v>126</v>
      </c>
      <c r="Q76" s="268">
        <v>0.11802083333333334</v>
      </c>
      <c r="S76" s="268">
        <v>0.12058008101851853</v>
      </c>
    </row>
    <row r="77" spans="1:19" ht="11.25">
      <c r="A77" s="176">
        <v>62</v>
      </c>
      <c r="B77" s="176">
        <v>79</v>
      </c>
      <c r="C77" s="176" t="s">
        <v>176</v>
      </c>
      <c r="D77" s="176" t="s">
        <v>177</v>
      </c>
      <c r="E77" s="271">
        <v>0.0025969907407407404</v>
      </c>
      <c r="F77" s="2">
        <v>79</v>
      </c>
      <c r="G77" s="2" t="s">
        <v>176</v>
      </c>
      <c r="H77" s="2" t="s">
        <v>177</v>
      </c>
      <c r="I77" s="268">
        <v>0.11802083333333334</v>
      </c>
      <c r="K77" s="268">
        <f t="shared" si="2"/>
        <v>0.12061782407407408</v>
      </c>
      <c r="N77" s="2">
        <v>52</v>
      </c>
      <c r="O77" s="2" t="s">
        <v>62</v>
      </c>
      <c r="P77" s="2" t="s">
        <v>51</v>
      </c>
      <c r="Q77" s="268">
        <v>0.11802083333333334</v>
      </c>
      <c r="S77" s="268">
        <v>0.12058182870370371</v>
      </c>
    </row>
    <row r="78" spans="1:19" ht="11.25">
      <c r="A78" s="176">
        <v>9</v>
      </c>
      <c r="B78" s="176">
        <v>100</v>
      </c>
      <c r="C78" s="176" t="s">
        <v>180</v>
      </c>
      <c r="D78" s="176" t="s">
        <v>45</v>
      </c>
      <c r="E78" s="271">
        <v>0.002561122685185185</v>
      </c>
      <c r="F78" s="2">
        <v>100</v>
      </c>
      <c r="G78" s="2" t="s">
        <v>180</v>
      </c>
      <c r="H78" s="2" t="s">
        <v>45</v>
      </c>
      <c r="I78" s="268">
        <v>0.11805555555555557</v>
      </c>
      <c r="K78" s="268">
        <f t="shared" si="2"/>
        <v>0.12061667824074075</v>
      </c>
      <c r="N78" s="2">
        <v>74</v>
      </c>
      <c r="O78" s="2" t="s">
        <v>89</v>
      </c>
      <c r="P78" s="2" t="s">
        <v>90</v>
      </c>
      <c r="Q78" s="268">
        <v>0.11802083333333334</v>
      </c>
      <c r="S78" s="268">
        <v>0.1205867476851852</v>
      </c>
    </row>
    <row r="79" spans="1:19" ht="11.25">
      <c r="A79" s="176">
        <v>23</v>
      </c>
      <c r="B79" s="176">
        <v>101</v>
      </c>
      <c r="C79" s="176" t="s">
        <v>181</v>
      </c>
      <c r="D79" s="176" t="s">
        <v>122</v>
      </c>
      <c r="E79" s="271">
        <v>0.002819247685185185</v>
      </c>
      <c r="F79" s="2">
        <v>101</v>
      </c>
      <c r="G79" s="2" t="s">
        <v>181</v>
      </c>
      <c r="H79" s="2" t="s">
        <v>122</v>
      </c>
      <c r="I79" s="268">
        <v>0.11966435185185186</v>
      </c>
      <c r="K79" s="268">
        <f t="shared" si="2"/>
        <v>0.12248359953703704</v>
      </c>
      <c r="N79" s="2">
        <v>64</v>
      </c>
      <c r="O79" s="2" t="s">
        <v>165</v>
      </c>
      <c r="P79" s="2" t="s">
        <v>107</v>
      </c>
      <c r="Q79" s="268">
        <v>0.11802083333333334</v>
      </c>
      <c r="S79" s="268">
        <v>0.12058969907407407</v>
      </c>
    </row>
    <row r="80" spans="1:19" ht="11.25">
      <c r="A80" s="176">
        <v>4</v>
      </c>
      <c r="B80" s="176">
        <v>102</v>
      </c>
      <c r="C80" s="176" t="s">
        <v>95</v>
      </c>
      <c r="D80" s="176" t="s">
        <v>90</v>
      </c>
      <c r="E80" s="271">
        <v>0.0024130439814814817</v>
      </c>
      <c r="F80" s="2">
        <v>102</v>
      </c>
      <c r="G80" s="2" t="s">
        <v>95</v>
      </c>
      <c r="H80" s="2" t="s">
        <v>90</v>
      </c>
      <c r="I80" s="268">
        <v>0.11802083333333334</v>
      </c>
      <c r="K80" s="268">
        <f t="shared" si="2"/>
        <v>0.12043387731481482</v>
      </c>
      <c r="N80" s="2">
        <v>17</v>
      </c>
      <c r="O80" s="2" t="s">
        <v>138</v>
      </c>
      <c r="P80" s="2" t="s">
        <v>118</v>
      </c>
      <c r="Q80" s="268">
        <v>0.11802083333333334</v>
      </c>
      <c r="S80" s="268">
        <v>0.12060041666666667</v>
      </c>
    </row>
    <row r="81" spans="1:19" ht="11.25">
      <c r="A81" s="176">
        <v>12</v>
      </c>
      <c r="B81" s="176">
        <v>104</v>
      </c>
      <c r="C81" s="176" t="s">
        <v>50</v>
      </c>
      <c r="D81" s="176" t="s">
        <v>43</v>
      </c>
      <c r="E81" s="271">
        <v>0.0026270949074074074</v>
      </c>
      <c r="F81" s="2">
        <v>104</v>
      </c>
      <c r="G81" s="2" t="s">
        <v>50</v>
      </c>
      <c r="H81" s="2" t="s">
        <v>43</v>
      </c>
      <c r="I81" s="268">
        <v>0.11802083333333334</v>
      </c>
      <c r="K81" s="268">
        <f t="shared" si="2"/>
        <v>0.12064792824074075</v>
      </c>
      <c r="N81" s="2">
        <v>215</v>
      </c>
      <c r="O81" s="2" t="s">
        <v>215</v>
      </c>
      <c r="P81" s="2" t="s">
        <v>64</v>
      </c>
      <c r="Q81" s="268">
        <v>0.11802083333333334</v>
      </c>
      <c r="S81" s="268">
        <v>0.1206149074074074</v>
      </c>
    </row>
    <row r="82" spans="1:19" ht="11.25">
      <c r="A82" s="176">
        <v>5</v>
      </c>
      <c r="B82" s="176">
        <v>105</v>
      </c>
      <c r="C82" s="176" t="s">
        <v>183</v>
      </c>
      <c r="D82" s="176" t="s">
        <v>43</v>
      </c>
      <c r="E82" s="271">
        <v>0.002469675925925926</v>
      </c>
      <c r="F82" s="2">
        <v>105</v>
      </c>
      <c r="G82" s="2" t="s">
        <v>183</v>
      </c>
      <c r="H82" s="2" t="s">
        <v>43</v>
      </c>
      <c r="I82" s="268">
        <v>0.11802083333333334</v>
      </c>
      <c r="K82" s="268">
        <f t="shared" si="2"/>
        <v>0.12049050925925926</v>
      </c>
      <c r="N82" s="2">
        <v>100</v>
      </c>
      <c r="O82" s="2" t="s">
        <v>180</v>
      </c>
      <c r="P82" s="2" t="s">
        <v>45</v>
      </c>
      <c r="Q82" s="268">
        <v>0.11805555555555557</v>
      </c>
      <c r="S82" s="268">
        <v>0.12061667824074075</v>
      </c>
    </row>
    <row r="83" spans="1:19" ht="11.25">
      <c r="A83" s="176">
        <v>18</v>
      </c>
      <c r="B83" s="176">
        <v>106</v>
      </c>
      <c r="C83" s="176" t="s">
        <v>240</v>
      </c>
      <c r="D83" s="176" t="s">
        <v>43</v>
      </c>
      <c r="E83" s="271">
        <v>0.0026894675925925927</v>
      </c>
      <c r="F83" s="2">
        <v>106</v>
      </c>
      <c r="G83" s="2" t="s">
        <v>240</v>
      </c>
      <c r="H83" s="2" t="s">
        <v>43</v>
      </c>
      <c r="I83" s="268">
        <v>0.11802083333333334</v>
      </c>
      <c r="K83" s="268">
        <f t="shared" si="2"/>
        <v>0.12071030092592593</v>
      </c>
      <c r="N83" s="2">
        <v>79</v>
      </c>
      <c r="O83" s="2" t="s">
        <v>176</v>
      </c>
      <c r="P83" s="2" t="s">
        <v>177</v>
      </c>
      <c r="Q83" s="268">
        <v>0.11802083333333334</v>
      </c>
      <c r="S83" s="268">
        <v>0.12061782407407408</v>
      </c>
    </row>
    <row r="84" spans="1:19" ht="11.25">
      <c r="A84" s="176">
        <v>6</v>
      </c>
      <c r="B84" s="176">
        <v>107</v>
      </c>
      <c r="C84" s="176" t="s">
        <v>100</v>
      </c>
      <c r="D84" s="176" t="s">
        <v>43</v>
      </c>
      <c r="E84" s="271">
        <v>0.002485590277777778</v>
      </c>
      <c r="F84" s="2">
        <v>107</v>
      </c>
      <c r="G84" s="2" t="s">
        <v>100</v>
      </c>
      <c r="H84" s="2" t="s">
        <v>43</v>
      </c>
      <c r="I84" s="268">
        <v>0.11802083333333334</v>
      </c>
      <c r="K84" s="268">
        <f t="shared" si="2"/>
        <v>0.12050642361111112</v>
      </c>
      <c r="N84" s="2">
        <v>127</v>
      </c>
      <c r="O84" s="2" t="s">
        <v>197</v>
      </c>
      <c r="P84" s="2" t="s">
        <v>126</v>
      </c>
      <c r="Q84" s="268">
        <v>0.11802083333333334</v>
      </c>
      <c r="S84" s="268">
        <v>0.12062726851851853</v>
      </c>
    </row>
    <row r="85" spans="1:19" ht="11.25">
      <c r="A85" s="176">
        <v>8</v>
      </c>
      <c r="B85" s="176">
        <v>108</v>
      </c>
      <c r="C85" s="176" t="s">
        <v>93</v>
      </c>
      <c r="D85" s="176" t="s">
        <v>64</v>
      </c>
      <c r="E85" s="271">
        <v>0.0025376041666666667</v>
      </c>
      <c r="F85" s="2">
        <v>108</v>
      </c>
      <c r="G85" s="2" t="s">
        <v>93</v>
      </c>
      <c r="H85" s="2" t="s">
        <v>64</v>
      </c>
      <c r="I85" s="268">
        <v>0.119907407407407</v>
      </c>
      <c r="K85" s="268">
        <f t="shared" si="2"/>
        <v>0.12244501157407367</v>
      </c>
      <c r="N85" s="2">
        <v>110</v>
      </c>
      <c r="O85" s="2" t="s">
        <v>185</v>
      </c>
      <c r="P85" s="2" t="s">
        <v>64</v>
      </c>
      <c r="Q85" s="268">
        <v>0.11802083333333334</v>
      </c>
      <c r="S85" s="268">
        <v>0.1206350925925926</v>
      </c>
    </row>
    <row r="86" spans="1:19" ht="11.25">
      <c r="A86" s="176">
        <v>21</v>
      </c>
      <c r="B86" s="176">
        <v>109</v>
      </c>
      <c r="C86" s="176" t="s">
        <v>184</v>
      </c>
      <c r="D86" s="176" t="s">
        <v>64</v>
      </c>
      <c r="E86" s="271">
        <v>0.0028042129629629628</v>
      </c>
      <c r="F86" s="2">
        <v>109</v>
      </c>
      <c r="G86" s="2" t="s">
        <v>184</v>
      </c>
      <c r="H86" s="2" t="s">
        <v>64</v>
      </c>
      <c r="I86" s="268">
        <v>0.11802083333333334</v>
      </c>
      <c r="K86" s="268">
        <f t="shared" si="2"/>
        <v>0.1208250462962963</v>
      </c>
      <c r="N86" s="2">
        <v>71</v>
      </c>
      <c r="O86" s="2" t="s">
        <v>78</v>
      </c>
      <c r="P86" s="2" t="s">
        <v>77</v>
      </c>
      <c r="Q86" s="268">
        <v>0.11802083333333334</v>
      </c>
      <c r="S86" s="268">
        <v>0.12064181712962964</v>
      </c>
    </row>
    <row r="87" spans="1:19" ht="11.25">
      <c r="A87" s="176">
        <v>11</v>
      </c>
      <c r="B87" s="176">
        <v>110</v>
      </c>
      <c r="C87" s="176" t="s">
        <v>185</v>
      </c>
      <c r="D87" s="176" t="s">
        <v>64</v>
      </c>
      <c r="E87" s="271">
        <v>0.0026142592592592593</v>
      </c>
      <c r="F87" s="2">
        <v>110</v>
      </c>
      <c r="G87" s="2" t="s">
        <v>185</v>
      </c>
      <c r="H87" s="2" t="s">
        <v>64</v>
      </c>
      <c r="I87" s="268">
        <v>0.11802083333333334</v>
      </c>
      <c r="K87" s="268">
        <f t="shared" si="2"/>
        <v>0.1206350925925926</v>
      </c>
      <c r="N87" s="2">
        <v>28</v>
      </c>
      <c r="O87" s="2" t="s">
        <v>70</v>
      </c>
      <c r="P87" s="2" t="s">
        <v>71</v>
      </c>
      <c r="Q87" s="268">
        <v>0.11802083333333334</v>
      </c>
      <c r="S87" s="268">
        <v>0.12064356481481482</v>
      </c>
    </row>
    <row r="88" spans="1:19" ht="11.25">
      <c r="A88" s="176">
        <v>27</v>
      </c>
      <c r="B88" s="176">
        <v>111</v>
      </c>
      <c r="C88" s="176" t="s">
        <v>92</v>
      </c>
      <c r="D88" s="176" t="s">
        <v>118</v>
      </c>
      <c r="E88" s="271">
        <v>0.0031453240740740743</v>
      </c>
      <c r="I88" s="268"/>
      <c r="K88" s="268">
        <f t="shared" si="2"/>
        <v>0.0031453240740740743</v>
      </c>
      <c r="N88" s="2">
        <v>104</v>
      </c>
      <c r="O88" s="2" t="s">
        <v>50</v>
      </c>
      <c r="P88" s="2" t="s">
        <v>43</v>
      </c>
      <c r="Q88" s="268">
        <v>0.11802083333333334</v>
      </c>
      <c r="S88" s="268">
        <v>0.12064792824074075</v>
      </c>
    </row>
    <row r="89" spans="1:19" ht="11.25">
      <c r="A89" s="176">
        <v>14</v>
      </c>
      <c r="B89" s="176">
        <v>112</v>
      </c>
      <c r="C89" s="176" t="s">
        <v>186</v>
      </c>
      <c r="D89" s="176" t="s">
        <v>118</v>
      </c>
      <c r="E89" s="271">
        <v>0.002634583333333333</v>
      </c>
      <c r="F89" s="2">
        <v>112</v>
      </c>
      <c r="G89" s="2" t="s">
        <v>186</v>
      </c>
      <c r="H89" s="2" t="s">
        <v>118</v>
      </c>
      <c r="I89" s="268">
        <v>0.119907407407407</v>
      </c>
      <c r="K89" s="268">
        <f t="shared" si="2"/>
        <v>0.12254199074074033</v>
      </c>
      <c r="N89" s="2">
        <v>115</v>
      </c>
      <c r="O89" s="2" t="s">
        <v>188</v>
      </c>
      <c r="P89" s="2" t="s">
        <v>55</v>
      </c>
      <c r="Q89" s="268">
        <v>0.11802083333333334</v>
      </c>
      <c r="S89" s="268">
        <v>0.12064938657407408</v>
      </c>
    </row>
    <row r="90" spans="1:19" ht="11.25">
      <c r="A90" s="176">
        <v>22</v>
      </c>
      <c r="B90" s="176">
        <v>113</v>
      </c>
      <c r="C90" s="176" t="s">
        <v>187</v>
      </c>
      <c r="D90" s="176" t="s">
        <v>115</v>
      </c>
      <c r="E90" s="271">
        <v>0.00280587962962963</v>
      </c>
      <c r="F90" s="2">
        <v>113</v>
      </c>
      <c r="G90" s="2" t="s">
        <v>187</v>
      </c>
      <c r="H90" s="2" t="s">
        <v>115</v>
      </c>
      <c r="I90" s="268">
        <v>0.11802083333333334</v>
      </c>
      <c r="K90" s="268">
        <f t="shared" si="2"/>
        <v>0.12082671296296296</v>
      </c>
      <c r="N90" s="2">
        <v>228</v>
      </c>
      <c r="O90" s="2" t="s">
        <v>225</v>
      </c>
      <c r="P90" s="2" t="s">
        <v>119</v>
      </c>
      <c r="Q90" s="268">
        <v>0.11802083333333334</v>
      </c>
      <c r="S90" s="268">
        <v>0.12065171296296297</v>
      </c>
    </row>
    <row r="91" spans="1:19" ht="11.25">
      <c r="A91" s="176">
        <v>26</v>
      </c>
      <c r="B91" s="176">
        <v>114</v>
      </c>
      <c r="C91" s="176" t="s">
        <v>85</v>
      </c>
      <c r="D91" s="176" t="s">
        <v>115</v>
      </c>
      <c r="E91" s="271">
        <v>0.003143391203703704</v>
      </c>
      <c r="F91" s="2">
        <v>114</v>
      </c>
      <c r="G91" s="2" t="s">
        <v>85</v>
      </c>
      <c r="H91" s="2" t="s">
        <v>115</v>
      </c>
      <c r="I91" s="268">
        <v>0.11802083333333334</v>
      </c>
      <c r="K91" s="268">
        <f t="shared" si="2"/>
        <v>0.12116422453703704</v>
      </c>
      <c r="N91" s="2">
        <v>78</v>
      </c>
      <c r="O91" s="2" t="s">
        <v>174</v>
      </c>
      <c r="P91" s="2" t="s">
        <v>175</v>
      </c>
      <c r="Q91" s="268">
        <v>0.11802083333333334</v>
      </c>
      <c r="S91" s="268">
        <v>0.12065719907407407</v>
      </c>
    </row>
    <row r="92" spans="1:19" ht="11.25">
      <c r="A92" s="176">
        <v>13</v>
      </c>
      <c r="B92" s="176">
        <v>115</v>
      </c>
      <c r="C92" s="176" t="s">
        <v>188</v>
      </c>
      <c r="D92" s="176" t="s">
        <v>55</v>
      </c>
      <c r="E92" s="271">
        <v>0.0026285532407407408</v>
      </c>
      <c r="F92" s="2">
        <v>115</v>
      </c>
      <c r="G92" s="2" t="s">
        <v>188</v>
      </c>
      <c r="H92" s="2" t="s">
        <v>55</v>
      </c>
      <c r="I92" s="268">
        <v>0.11802083333333334</v>
      </c>
      <c r="K92" s="268">
        <f t="shared" si="2"/>
        <v>0.12064938657407408</v>
      </c>
      <c r="N92" s="2">
        <v>15</v>
      </c>
      <c r="O92" s="2" t="s">
        <v>82</v>
      </c>
      <c r="P92" s="2" t="s">
        <v>118</v>
      </c>
      <c r="Q92" s="268">
        <v>0.11802083333333334</v>
      </c>
      <c r="S92" s="268">
        <v>0.12066194444444445</v>
      </c>
    </row>
    <row r="93" spans="1:19" ht="11.25">
      <c r="A93" s="176">
        <v>28</v>
      </c>
      <c r="B93" s="176">
        <v>116</v>
      </c>
      <c r="C93" s="176" t="s">
        <v>189</v>
      </c>
      <c r="D93" s="176" t="s">
        <v>55</v>
      </c>
      <c r="E93" s="271">
        <v>0.0044853703703703705</v>
      </c>
      <c r="F93" s="2">
        <v>117</v>
      </c>
      <c r="G93" s="2" t="s">
        <v>101</v>
      </c>
      <c r="H93" s="2" t="s">
        <v>71</v>
      </c>
      <c r="I93" s="268">
        <v>0.11802083333333334</v>
      </c>
      <c r="K93" s="268">
        <f t="shared" si="2"/>
        <v>0.12250620370370371</v>
      </c>
      <c r="N93" s="2">
        <v>48</v>
      </c>
      <c r="O93" s="2" t="s">
        <v>84</v>
      </c>
      <c r="P93" s="2" t="s">
        <v>43</v>
      </c>
      <c r="Q93" s="268">
        <v>0.11814814814814815</v>
      </c>
      <c r="S93" s="268">
        <v>0.12070527777777779</v>
      </c>
    </row>
    <row r="94" spans="1:19" ht="11.25">
      <c r="A94" s="176">
        <v>1</v>
      </c>
      <c r="B94" s="176">
        <v>117</v>
      </c>
      <c r="C94" s="176" t="s">
        <v>101</v>
      </c>
      <c r="D94" s="176" t="s">
        <v>71</v>
      </c>
      <c r="E94" s="271">
        <v>0.0023615856481481482</v>
      </c>
      <c r="F94" s="2">
        <v>118</v>
      </c>
      <c r="G94" s="2" t="s">
        <v>190</v>
      </c>
      <c r="H94" s="2" t="s">
        <v>71</v>
      </c>
      <c r="I94" s="268">
        <v>0.11802083333333334</v>
      </c>
      <c r="K94" s="268">
        <f t="shared" si="2"/>
        <v>0.12038241898148148</v>
      </c>
      <c r="N94" s="2">
        <v>50</v>
      </c>
      <c r="O94" s="2" t="s">
        <v>52</v>
      </c>
      <c r="P94" s="2" t="s">
        <v>43</v>
      </c>
      <c r="Q94" s="268">
        <v>0.11802083333333334</v>
      </c>
      <c r="S94" s="268">
        <v>0.1207088425925926</v>
      </c>
    </row>
    <row r="95" spans="1:19" ht="11.25">
      <c r="A95" s="176">
        <v>24</v>
      </c>
      <c r="B95" s="176">
        <v>118</v>
      </c>
      <c r="C95" s="176" t="s">
        <v>190</v>
      </c>
      <c r="D95" s="176" t="s">
        <v>71</v>
      </c>
      <c r="E95" s="271">
        <v>0.0029368865740740744</v>
      </c>
      <c r="I95" s="268"/>
      <c r="K95" s="268">
        <f t="shared" si="2"/>
        <v>0.0029368865740740744</v>
      </c>
      <c r="N95" s="2">
        <v>106</v>
      </c>
      <c r="O95" s="2" t="s">
        <v>240</v>
      </c>
      <c r="P95" s="2" t="s">
        <v>43</v>
      </c>
      <c r="Q95" s="268">
        <v>0.11802083333333334</v>
      </c>
      <c r="S95" s="268">
        <v>0.12071030092592593</v>
      </c>
    </row>
    <row r="96" spans="1:19" ht="11.25">
      <c r="A96" s="176">
        <v>2</v>
      </c>
      <c r="B96" s="176">
        <v>121</v>
      </c>
      <c r="C96" s="176" t="s">
        <v>193</v>
      </c>
      <c r="D96" s="176" t="s">
        <v>51</v>
      </c>
      <c r="E96" s="271">
        <v>0.002390671296296296</v>
      </c>
      <c r="F96" s="2">
        <v>121</v>
      </c>
      <c r="G96" s="2" t="s">
        <v>193</v>
      </c>
      <c r="H96" s="2" t="s">
        <v>51</v>
      </c>
      <c r="I96" s="268">
        <v>0.11802083333333334</v>
      </c>
      <c r="K96" s="268">
        <f t="shared" si="2"/>
        <v>0.12041150462962963</v>
      </c>
      <c r="N96" s="2">
        <v>225</v>
      </c>
      <c r="O96" s="2" t="s">
        <v>222</v>
      </c>
      <c r="P96" s="2" t="s">
        <v>68</v>
      </c>
      <c r="Q96" s="268">
        <v>0.11802083333333334</v>
      </c>
      <c r="S96" s="268">
        <v>0.12072105324074074</v>
      </c>
    </row>
    <row r="97" spans="1:19" ht="11.25">
      <c r="A97" s="176">
        <v>19</v>
      </c>
      <c r="B97" s="176">
        <v>122</v>
      </c>
      <c r="C97" s="176" t="s">
        <v>194</v>
      </c>
      <c r="D97" s="176" t="s">
        <v>119</v>
      </c>
      <c r="E97" s="271">
        <v>0.002706550925925926</v>
      </c>
      <c r="F97" s="2">
        <v>122</v>
      </c>
      <c r="G97" s="2" t="s">
        <v>194</v>
      </c>
      <c r="H97" s="2" t="s">
        <v>119</v>
      </c>
      <c r="I97" s="268">
        <v>0.11802083333333334</v>
      </c>
      <c r="K97" s="268">
        <f t="shared" si="2"/>
        <v>0.12072738425925926</v>
      </c>
      <c r="N97" s="2">
        <v>232</v>
      </c>
      <c r="O97" s="2" t="s">
        <v>229</v>
      </c>
      <c r="P97" s="2" t="s">
        <v>43</v>
      </c>
      <c r="Q97" s="268">
        <v>0.11802083333333334</v>
      </c>
      <c r="S97" s="268">
        <v>0.12072185185185186</v>
      </c>
    </row>
    <row r="98" spans="1:19" ht="11.25">
      <c r="A98" s="176">
        <v>52</v>
      </c>
      <c r="B98" s="176">
        <v>123</v>
      </c>
      <c r="C98" s="176" t="s">
        <v>49</v>
      </c>
      <c r="D98" s="176" t="s">
        <v>53</v>
      </c>
      <c r="E98" s="271">
        <v>0.0025327314814814817</v>
      </c>
      <c r="F98" s="2">
        <v>123</v>
      </c>
      <c r="G98" s="2" t="s">
        <v>49</v>
      </c>
      <c r="H98" s="2" t="s">
        <v>53</v>
      </c>
      <c r="I98" s="268">
        <v>0.11802083333333334</v>
      </c>
      <c r="K98" s="268">
        <f aca="true" t="shared" si="3" ref="K98:K129">E98+I98</f>
        <v>0.12055356481481481</v>
      </c>
      <c r="N98" s="2">
        <v>122</v>
      </c>
      <c r="O98" s="2" t="s">
        <v>194</v>
      </c>
      <c r="P98" s="2" t="s">
        <v>119</v>
      </c>
      <c r="Q98" s="268">
        <v>0.11802083333333334</v>
      </c>
      <c r="S98" s="268">
        <v>0.12072738425925926</v>
      </c>
    </row>
    <row r="99" spans="1:19" ht="11.25">
      <c r="A99" s="176">
        <v>25</v>
      </c>
      <c r="B99" s="176">
        <v>124</v>
      </c>
      <c r="C99" s="176" t="s">
        <v>201</v>
      </c>
      <c r="D99" s="176" t="s">
        <v>120</v>
      </c>
      <c r="E99" s="271">
        <v>0.002959108796296296</v>
      </c>
      <c r="I99" s="268"/>
      <c r="K99" s="268">
        <f t="shared" si="3"/>
        <v>0.002959108796296296</v>
      </c>
      <c r="N99" s="2">
        <v>46</v>
      </c>
      <c r="O99" s="2" t="s">
        <v>61</v>
      </c>
      <c r="P99" s="2" t="s">
        <v>53</v>
      </c>
      <c r="Q99" s="268">
        <v>0.11802083333333334</v>
      </c>
      <c r="S99" s="268">
        <v>0.1207288425925926</v>
      </c>
    </row>
    <row r="100" spans="1:19" ht="11.25">
      <c r="A100" s="176">
        <v>20</v>
      </c>
      <c r="B100" s="176">
        <v>125</v>
      </c>
      <c r="C100" s="176" t="s">
        <v>196</v>
      </c>
      <c r="D100" s="176" t="s">
        <v>75</v>
      </c>
      <c r="E100" s="271">
        <v>0.002800451388888889</v>
      </c>
      <c r="F100" s="2">
        <v>125</v>
      </c>
      <c r="G100" s="2" t="s">
        <v>196</v>
      </c>
      <c r="H100" s="2" t="s">
        <v>75</v>
      </c>
      <c r="I100" s="268">
        <v>0.11802083333333334</v>
      </c>
      <c r="K100" s="268">
        <f t="shared" si="3"/>
        <v>0.12082128472222223</v>
      </c>
      <c r="N100" s="2">
        <v>223</v>
      </c>
      <c r="O100" s="2" t="s">
        <v>239</v>
      </c>
      <c r="P100" s="2" t="s">
        <v>115</v>
      </c>
      <c r="Q100" s="268">
        <v>0.11802083333333334</v>
      </c>
      <c r="S100" s="268">
        <v>0.12076480324074075</v>
      </c>
    </row>
    <row r="101" spans="1:19" ht="11.25">
      <c r="A101" s="176">
        <v>15</v>
      </c>
      <c r="B101" s="176">
        <v>126</v>
      </c>
      <c r="C101" s="176" t="s">
        <v>102</v>
      </c>
      <c r="D101" s="176" t="s">
        <v>48</v>
      </c>
      <c r="E101" s="271">
        <v>0.002662326388888889</v>
      </c>
      <c r="I101" s="268"/>
      <c r="K101" s="268">
        <f t="shared" si="3"/>
        <v>0.002662326388888889</v>
      </c>
      <c r="N101" s="2">
        <v>203</v>
      </c>
      <c r="O101" s="2" t="s">
        <v>204</v>
      </c>
      <c r="P101" s="2" t="s">
        <v>203</v>
      </c>
      <c r="Q101" s="268">
        <v>0.11802083333333334</v>
      </c>
      <c r="S101" s="268">
        <v>0.12077653935185186</v>
      </c>
    </row>
    <row r="102" spans="1:19" ht="11.25">
      <c r="A102" s="176">
        <v>10</v>
      </c>
      <c r="B102" s="176">
        <v>127</v>
      </c>
      <c r="C102" s="176" t="s">
        <v>197</v>
      </c>
      <c r="D102" s="176" t="s">
        <v>126</v>
      </c>
      <c r="E102" s="271">
        <v>0.002606435185185185</v>
      </c>
      <c r="F102" s="2">
        <v>127</v>
      </c>
      <c r="G102" s="2" t="s">
        <v>197</v>
      </c>
      <c r="H102" s="2" t="s">
        <v>126</v>
      </c>
      <c r="I102" s="268">
        <v>0.11802083333333334</v>
      </c>
      <c r="K102" s="268">
        <f t="shared" si="3"/>
        <v>0.12062726851851853</v>
      </c>
      <c r="N102" s="2">
        <v>125</v>
      </c>
      <c r="O102" s="2" t="s">
        <v>196</v>
      </c>
      <c r="P102" s="2" t="s">
        <v>75</v>
      </c>
      <c r="Q102" s="268">
        <v>0.11802083333333334</v>
      </c>
      <c r="S102" s="268">
        <v>0.12082128472222223</v>
      </c>
    </row>
    <row r="103" spans="1:19" ht="11.25">
      <c r="A103" s="176">
        <v>17</v>
      </c>
      <c r="B103" s="176">
        <v>128</v>
      </c>
      <c r="C103" s="176" t="s">
        <v>198</v>
      </c>
      <c r="D103" s="176" t="s">
        <v>107</v>
      </c>
      <c r="E103" s="271">
        <v>0.002687060185185185</v>
      </c>
      <c r="F103" s="2">
        <v>128</v>
      </c>
      <c r="G103" s="2" t="s">
        <v>198</v>
      </c>
      <c r="H103" s="2" t="s">
        <v>107</v>
      </c>
      <c r="I103" s="268">
        <v>0.1196064814814815</v>
      </c>
      <c r="K103" s="268">
        <f t="shared" si="3"/>
        <v>0.12229354166666669</v>
      </c>
      <c r="N103" s="2">
        <v>109</v>
      </c>
      <c r="O103" s="2" t="s">
        <v>184</v>
      </c>
      <c r="P103" s="2" t="s">
        <v>64</v>
      </c>
      <c r="Q103" s="268">
        <v>0.11802083333333334</v>
      </c>
      <c r="S103" s="268">
        <v>0.1208250462962963</v>
      </c>
    </row>
    <row r="104" spans="1:19" ht="11.25">
      <c r="A104" s="176">
        <v>16</v>
      </c>
      <c r="B104" s="176">
        <v>129</v>
      </c>
      <c r="C104" s="176" t="s">
        <v>199</v>
      </c>
      <c r="D104" s="176" t="s">
        <v>175</v>
      </c>
      <c r="E104" s="271">
        <v>0.002684826388888889</v>
      </c>
      <c r="F104" s="2">
        <v>129</v>
      </c>
      <c r="G104" s="2" t="s">
        <v>199</v>
      </c>
      <c r="H104" s="2" t="s">
        <v>175</v>
      </c>
      <c r="I104" s="268">
        <v>0.11938657407407406</v>
      </c>
      <c r="K104" s="268">
        <f t="shared" si="3"/>
        <v>0.12207140046296296</v>
      </c>
      <c r="N104" s="2">
        <v>113</v>
      </c>
      <c r="O104" s="2" t="s">
        <v>187</v>
      </c>
      <c r="P104" s="2" t="s">
        <v>115</v>
      </c>
      <c r="Q104" s="268">
        <v>0.11802083333333334</v>
      </c>
      <c r="S104" s="268">
        <v>0.12082671296296296</v>
      </c>
    </row>
    <row r="105" spans="1:19" ht="11.25">
      <c r="A105" s="176">
        <v>3</v>
      </c>
      <c r="B105" s="176">
        <v>130</v>
      </c>
      <c r="C105" s="176" t="s">
        <v>200</v>
      </c>
      <c r="D105" s="176" t="s">
        <v>117</v>
      </c>
      <c r="E105" s="271">
        <v>0.002409733796296296</v>
      </c>
      <c r="F105" s="2">
        <v>130</v>
      </c>
      <c r="G105" s="2" t="s">
        <v>200</v>
      </c>
      <c r="H105" s="2" t="s">
        <v>117</v>
      </c>
      <c r="I105" s="268">
        <v>0.11802083333333334</v>
      </c>
      <c r="K105" s="268">
        <f t="shared" si="3"/>
        <v>0.12043056712962963</v>
      </c>
      <c r="N105" s="2">
        <v>2</v>
      </c>
      <c r="O105" s="2" t="s">
        <v>57</v>
      </c>
      <c r="P105" s="2" t="s">
        <v>45</v>
      </c>
      <c r="Q105" s="268">
        <v>0.11818287037037038</v>
      </c>
      <c r="S105" s="268">
        <v>0.12083217592592593</v>
      </c>
    </row>
    <row r="106" spans="1:19" ht="11.25">
      <c r="A106" s="176">
        <v>7</v>
      </c>
      <c r="B106" s="176">
        <v>131</v>
      </c>
      <c r="C106" s="176" t="s">
        <v>242</v>
      </c>
      <c r="D106" s="176" t="s">
        <v>64</v>
      </c>
      <c r="E106" s="271">
        <v>0.0025181712962962966</v>
      </c>
      <c r="F106" s="2">
        <v>131</v>
      </c>
      <c r="G106" s="2" t="s">
        <v>242</v>
      </c>
      <c r="H106" s="2" t="s">
        <v>64</v>
      </c>
      <c r="I106" s="268">
        <v>0.11990740740740741</v>
      </c>
      <c r="K106" s="268">
        <f t="shared" si="3"/>
        <v>0.1224255787037037</v>
      </c>
      <c r="N106" s="2">
        <v>217</v>
      </c>
      <c r="O106" s="2" t="s">
        <v>217</v>
      </c>
      <c r="P106" s="2" t="s">
        <v>64</v>
      </c>
      <c r="Q106" s="268">
        <v>0.11802083333333334</v>
      </c>
      <c r="S106" s="268">
        <v>0.12084633101851852</v>
      </c>
    </row>
    <row r="107" spans="1:19" ht="11.25">
      <c r="A107" s="176">
        <v>28</v>
      </c>
      <c r="B107" s="176">
        <v>200</v>
      </c>
      <c r="C107" s="176" t="s">
        <v>96</v>
      </c>
      <c r="D107" s="176" t="s">
        <v>45</v>
      </c>
      <c r="E107" s="271">
        <v>0.0029315856481481484</v>
      </c>
      <c r="I107" s="268"/>
      <c r="K107" s="268">
        <f t="shared" si="3"/>
        <v>0.0029315856481481484</v>
      </c>
      <c r="N107" s="2">
        <v>56</v>
      </c>
      <c r="O107" s="2" t="s">
        <v>157</v>
      </c>
      <c r="P107" s="2" t="s">
        <v>123</v>
      </c>
      <c r="Q107" s="268">
        <v>0.11802083333333334</v>
      </c>
      <c r="S107" s="268">
        <v>0.12107646990740742</v>
      </c>
    </row>
    <row r="108" spans="1:19" ht="11.25">
      <c r="A108" s="176">
        <v>22</v>
      </c>
      <c r="B108" s="176">
        <v>201</v>
      </c>
      <c r="C108" s="176" t="s">
        <v>97</v>
      </c>
      <c r="D108" s="176" t="s">
        <v>45</v>
      </c>
      <c r="E108" s="271">
        <v>0.0027802777777777773</v>
      </c>
      <c r="I108" s="268"/>
      <c r="K108" s="268">
        <f t="shared" si="3"/>
        <v>0.0027802777777777773</v>
      </c>
      <c r="N108" s="2">
        <v>70</v>
      </c>
      <c r="O108" s="2" t="s">
        <v>76</v>
      </c>
      <c r="P108" s="2" t="s">
        <v>77</v>
      </c>
      <c r="Q108" s="268">
        <v>0.11809027777777777</v>
      </c>
      <c r="S108" s="268">
        <v>0.12112533564814813</v>
      </c>
    </row>
    <row r="109" spans="1:19" ht="11.25">
      <c r="A109" s="176">
        <v>3</v>
      </c>
      <c r="B109" s="176">
        <v>202</v>
      </c>
      <c r="C109" s="176" t="s">
        <v>202</v>
      </c>
      <c r="D109" s="176" t="s">
        <v>203</v>
      </c>
      <c r="E109" s="271">
        <v>0.002516122685185185</v>
      </c>
      <c r="F109" s="2">
        <v>202</v>
      </c>
      <c r="G109" s="2" t="s">
        <v>202</v>
      </c>
      <c r="H109" s="2" t="s">
        <v>203</v>
      </c>
      <c r="I109" s="268">
        <v>0.11802083333333334</v>
      </c>
      <c r="K109" s="268">
        <f t="shared" si="3"/>
        <v>0.12053695601851852</v>
      </c>
      <c r="N109" s="2">
        <v>114</v>
      </c>
      <c r="O109" s="2" t="s">
        <v>85</v>
      </c>
      <c r="P109" s="2" t="s">
        <v>115</v>
      </c>
      <c r="Q109" s="268">
        <v>0.11802083333333334</v>
      </c>
      <c r="S109" s="268">
        <v>0.12116422453703704</v>
      </c>
    </row>
    <row r="110" spans="1:19" ht="11.25">
      <c r="A110" s="176">
        <v>18</v>
      </c>
      <c r="B110" s="176">
        <v>203</v>
      </c>
      <c r="C110" s="176" t="s">
        <v>204</v>
      </c>
      <c r="D110" s="176" t="s">
        <v>203</v>
      </c>
      <c r="E110" s="271">
        <v>0.0027557060185185184</v>
      </c>
      <c r="F110" s="2">
        <v>203</v>
      </c>
      <c r="G110" s="2" t="s">
        <v>204</v>
      </c>
      <c r="H110" s="2" t="s">
        <v>203</v>
      </c>
      <c r="I110" s="268">
        <v>0.11802083333333334</v>
      </c>
      <c r="K110" s="268">
        <f t="shared" si="3"/>
        <v>0.12077653935185186</v>
      </c>
      <c r="N110" s="2">
        <v>237</v>
      </c>
      <c r="O110" s="2" t="s">
        <v>234</v>
      </c>
      <c r="P110" s="2" t="s">
        <v>235</v>
      </c>
      <c r="Q110" s="268">
        <v>0.11802083333333334</v>
      </c>
      <c r="S110" s="268">
        <v>0.1212076388888889</v>
      </c>
    </row>
    <row r="111" spans="1:19" ht="11.25">
      <c r="A111" s="176">
        <v>4</v>
      </c>
      <c r="B111" s="176">
        <v>204</v>
      </c>
      <c r="C111" s="176" t="s">
        <v>205</v>
      </c>
      <c r="D111" s="176" t="s">
        <v>122</v>
      </c>
      <c r="E111" s="271">
        <v>0.002553900462962963</v>
      </c>
      <c r="F111" s="2">
        <v>204</v>
      </c>
      <c r="G111" s="2" t="s">
        <v>260</v>
      </c>
      <c r="I111" s="268">
        <v>0.1423611111111111</v>
      </c>
      <c r="K111" s="268">
        <f t="shared" si="3"/>
        <v>0.14491501157407408</v>
      </c>
      <c r="N111" s="2">
        <v>40</v>
      </c>
      <c r="O111" s="2" t="s">
        <v>44</v>
      </c>
      <c r="P111" s="2" t="s">
        <v>64</v>
      </c>
      <c r="Q111" s="268">
        <v>0.11909722222222223</v>
      </c>
      <c r="S111" s="268">
        <v>0.12142381944444446</v>
      </c>
    </row>
    <row r="112" spans="1:19" ht="11.25">
      <c r="A112" s="176">
        <v>24</v>
      </c>
      <c r="B112" s="176">
        <v>205</v>
      </c>
      <c r="C112" s="176" t="s">
        <v>206</v>
      </c>
      <c r="D112" s="176" t="s">
        <v>122</v>
      </c>
      <c r="E112" s="271">
        <v>0.0028150000000000002</v>
      </c>
      <c r="F112" s="2">
        <v>205</v>
      </c>
      <c r="I112" s="268">
        <v>0.1423611111111111</v>
      </c>
      <c r="K112" s="268">
        <f t="shared" si="3"/>
        <v>0.14517611111111112</v>
      </c>
      <c r="N112" s="2">
        <v>19</v>
      </c>
      <c r="O112" s="2" t="s">
        <v>67</v>
      </c>
      <c r="P112" s="2" t="s">
        <v>68</v>
      </c>
      <c r="Q112" s="268">
        <v>0.11887731481481482</v>
      </c>
      <c r="S112" s="268">
        <v>0.12169693287037038</v>
      </c>
    </row>
    <row r="113" spans="1:19" ht="11.25">
      <c r="A113" s="176">
        <v>6</v>
      </c>
      <c r="B113" s="176">
        <v>208</v>
      </c>
      <c r="C113" s="176" t="s">
        <v>209</v>
      </c>
      <c r="D113" s="176" t="s">
        <v>124</v>
      </c>
      <c r="E113" s="271">
        <v>0.002591435185185185</v>
      </c>
      <c r="F113" s="2">
        <v>208</v>
      </c>
      <c r="I113" s="268">
        <v>0.11995370370370372</v>
      </c>
      <c r="K113" s="268">
        <f t="shared" si="3"/>
        <v>0.1225451388888889</v>
      </c>
      <c r="N113" s="2">
        <v>129</v>
      </c>
      <c r="O113" s="2" t="s">
        <v>199</v>
      </c>
      <c r="P113" s="2" t="s">
        <v>175</v>
      </c>
      <c r="Q113" s="268">
        <v>0.11938657407407406</v>
      </c>
      <c r="S113" s="268">
        <v>0.12207140046296296</v>
      </c>
    </row>
    <row r="114" spans="1:19" ht="11.25">
      <c r="A114" s="176">
        <v>23</v>
      </c>
      <c r="B114" s="176">
        <v>209</v>
      </c>
      <c r="C114" s="176" t="s">
        <v>210</v>
      </c>
      <c r="D114" s="176" t="s">
        <v>124</v>
      </c>
      <c r="E114" s="271">
        <v>0.0027803587962962964</v>
      </c>
      <c r="F114" s="2">
        <v>209</v>
      </c>
      <c r="I114" s="268">
        <v>0.1423611111111111</v>
      </c>
      <c r="K114" s="268">
        <f t="shared" si="3"/>
        <v>0.1451414699074074</v>
      </c>
      <c r="N114" s="2">
        <v>224</v>
      </c>
      <c r="O114" s="2" t="s">
        <v>221</v>
      </c>
      <c r="P114" s="2" t="s">
        <v>68</v>
      </c>
      <c r="Q114" s="268">
        <v>0.1196064814814815</v>
      </c>
      <c r="S114" s="268">
        <v>0.1222472337962963</v>
      </c>
    </row>
    <row r="115" spans="1:19" ht="11.25">
      <c r="A115" s="176">
        <v>16</v>
      </c>
      <c r="B115" s="176">
        <v>210</v>
      </c>
      <c r="C115" s="176" t="s">
        <v>211</v>
      </c>
      <c r="D115" s="176" t="s">
        <v>124</v>
      </c>
      <c r="E115" s="271">
        <v>0.002747002314814815</v>
      </c>
      <c r="I115" s="268"/>
      <c r="K115" s="268">
        <f t="shared" si="3"/>
        <v>0.002747002314814815</v>
      </c>
      <c r="N115" s="2">
        <v>29</v>
      </c>
      <c r="O115" s="2" t="s">
        <v>74</v>
      </c>
      <c r="P115" s="2" t="s">
        <v>71</v>
      </c>
      <c r="Q115" s="268">
        <v>0.119907407407407</v>
      </c>
      <c r="S115" s="268">
        <v>0.12226076388888849</v>
      </c>
    </row>
    <row r="116" spans="1:19" ht="11.25">
      <c r="A116" s="176">
        <v>14</v>
      </c>
      <c r="B116" s="176">
        <v>211</v>
      </c>
      <c r="C116" s="176" t="s">
        <v>212</v>
      </c>
      <c r="D116" s="176" t="s">
        <v>124</v>
      </c>
      <c r="E116" s="271">
        <v>0.002736678240740741</v>
      </c>
      <c r="I116" s="268"/>
      <c r="K116" s="268">
        <f t="shared" si="3"/>
        <v>0.002736678240740741</v>
      </c>
      <c r="N116" s="2">
        <v>3</v>
      </c>
      <c r="O116" s="2" t="s">
        <v>65</v>
      </c>
      <c r="P116" s="2" t="s">
        <v>45</v>
      </c>
      <c r="Q116" s="268">
        <v>0.11990740740740741</v>
      </c>
      <c r="S116" s="268">
        <v>0.12227710648148148</v>
      </c>
    </row>
    <row r="117" spans="1:19" ht="11.25">
      <c r="A117" s="176">
        <v>10</v>
      </c>
      <c r="B117" s="176">
        <v>212</v>
      </c>
      <c r="C117" s="176" t="s">
        <v>213</v>
      </c>
      <c r="D117" s="176" t="s">
        <v>124</v>
      </c>
      <c r="E117" s="271">
        <v>0.002650486111111111</v>
      </c>
      <c r="F117" s="2" t="s">
        <v>7</v>
      </c>
      <c r="I117" s="268"/>
      <c r="K117" s="268">
        <f t="shared" si="3"/>
        <v>0.002650486111111111</v>
      </c>
      <c r="N117" s="2">
        <v>128</v>
      </c>
      <c r="O117" s="2" t="s">
        <v>198</v>
      </c>
      <c r="P117" s="2" t="s">
        <v>107</v>
      </c>
      <c r="Q117" s="268">
        <v>0.1196064814814815</v>
      </c>
      <c r="S117" s="268">
        <v>0.12229354166666669</v>
      </c>
    </row>
    <row r="118" spans="1:19" ht="11.25">
      <c r="A118" s="176">
        <v>21</v>
      </c>
      <c r="B118" s="176">
        <v>213</v>
      </c>
      <c r="C118" s="176" t="s">
        <v>238</v>
      </c>
      <c r="D118" s="176" t="s">
        <v>124</v>
      </c>
      <c r="E118" s="271">
        <v>0.002777280092592593</v>
      </c>
      <c r="F118" s="2">
        <v>213</v>
      </c>
      <c r="I118" s="268">
        <v>0.1423611111111111</v>
      </c>
      <c r="K118" s="268">
        <f t="shared" si="3"/>
        <v>0.1451383912037037</v>
      </c>
      <c r="N118" s="2">
        <v>60</v>
      </c>
      <c r="O118" s="2" t="s">
        <v>161</v>
      </c>
      <c r="P118" s="2" t="s">
        <v>126</v>
      </c>
      <c r="Q118" s="268">
        <v>0.11979166666666667</v>
      </c>
      <c r="S118" s="268">
        <v>0.122335625</v>
      </c>
    </row>
    <row r="119" spans="1:19" ht="11.25">
      <c r="A119" s="176">
        <v>5</v>
      </c>
      <c r="B119" s="176">
        <v>214</v>
      </c>
      <c r="C119" s="176" t="s">
        <v>214</v>
      </c>
      <c r="D119" s="176" t="s">
        <v>64</v>
      </c>
      <c r="E119" s="271">
        <v>0.002557627314814815</v>
      </c>
      <c r="F119" s="2">
        <v>214</v>
      </c>
      <c r="G119" s="2" t="s">
        <v>214</v>
      </c>
      <c r="H119" s="2" t="s">
        <v>64</v>
      </c>
      <c r="I119" s="268">
        <v>0.11802083333333334</v>
      </c>
      <c r="K119" s="268">
        <f t="shared" si="3"/>
        <v>0.12057846064814816</v>
      </c>
      <c r="N119" s="2">
        <v>131</v>
      </c>
      <c r="O119" s="2" t="s">
        <v>242</v>
      </c>
      <c r="P119" s="2" t="s">
        <v>64</v>
      </c>
      <c r="Q119" s="268">
        <v>0.11990740740740741</v>
      </c>
      <c r="S119" s="268">
        <v>0.1224255787037037</v>
      </c>
    </row>
    <row r="120" spans="1:19" ht="11.25">
      <c r="A120" s="176">
        <v>7</v>
      </c>
      <c r="B120" s="176">
        <v>215</v>
      </c>
      <c r="C120" s="176" t="s">
        <v>215</v>
      </c>
      <c r="D120" s="176" t="s">
        <v>64</v>
      </c>
      <c r="E120" s="271">
        <v>0.0025940740740740737</v>
      </c>
      <c r="F120" s="2">
        <v>215</v>
      </c>
      <c r="G120" s="2" t="s">
        <v>215</v>
      </c>
      <c r="H120" s="2" t="s">
        <v>64</v>
      </c>
      <c r="I120" s="268">
        <v>0.11802083333333334</v>
      </c>
      <c r="K120" s="268">
        <f t="shared" si="3"/>
        <v>0.1206149074074074</v>
      </c>
      <c r="N120" s="2">
        <v>108</v>
      </c>
      <c r="O120" s="2" t="s">
        <v>93</v>
      </c>
      <c r="P120" s="2" t="s">
        <v>64</v>
      </c>
      <c r="Q120" s="268">
        <v>0.119907407407407</v>
      </c>
      <c r="S120" s="268">
        <v>0.12244501157407367</v>
      </c>
    </row>
    <row r="121" spans="1:19" ht="11.25">
      <c r="A121" s="176">
        <v>30</v>
      </c>
      <c r="B121" s="176">
        <v>216</v>
      </c>
      <c r="C121" s="176" t="s">
        <v>216</v>
      </c>
      <c r="D121" s="176" t="s">
        <v>64</v>
      </c>
      <c r="E121" s="271">
        <v>0.0030378240740740743</v>
      </c>
      <c r="F121" s="2">
        <v>216</v>
      </c>
      <c r="I121" s="268">
        <v>0.1423611111111111</v>
      </c>
      <c r="K121" s="268">
        <f t="shared" si="3"/>
        <v>0.14539893518518518</v>
      </c>
      <c r="N121" s="2">
        <v>101</v>
      </c>
      <c r="O121" s="2" t="s">
        <v>181</v>
      </c>
      <c r="P121" s="2" t="s">
        <v>122</v>
      </c>
      <c r="Q121" s="268">
        <v>0.11966435185185186</v>
      </c>
      <c r="S121" s="268">
        <v>0.12248359953703704</v>
      </c>
    </row>
    <row r="122" spans="1:19" ht="11.25">
      <c r="A122" s="176">
        <v>25</v>
      </c>
      <c r="B122" s="176">
        <v>217</v>
      </c>
      <c r="C122" s="176" t="s">
        <v>217</v>
      </c>
      <c r="D122" s="176" t="s">
        <v>64</v>
      </c>
      <c r="E122" s="271">
        <v>0.0028254976851851857</v>
      </c>
      <c r="F122" s="2">
        <v>217</v>
      </c>
      <c r="G122" s="2" t="s">
        <v>217</v>
      </c>
      <c r="H122" s="2" t="s">
        <v>64</v>
      </c>
      <c r="I122" s="268">
        <v>0.11802083333333334</v>
      </c>
      <c r="K122" s="268">
        <f t="shared" si="3"/>
        <v>0.12084633101851852</v>
      </c>
      <c r="N122" s="2">
        <v>117</v>
      </c>
      <c r="O122" s="2" t="s">
        <v>101</v>
      </c>
      <c r="P122" s="2" t="s">
        <v>71</v>
      </c>
      <c r="Q122" s="268">
        <v>0.11802083333333334</v>
      </c>
      <c r="S122" s="268">
        <v>0.12250620370370371</v>
      </c>
    </row>
    <row r="123" spans="1:19" ht="11.25">
      <c r="A123" s="176">
        <v>17</v>
      </c>
      <c r="B123" s="176">
        <v>221</v>
      </c>
      <c r="C123" s="176" t="s">
        <v>223</v>
      </c>
      <c r="D123" s="176" t="s">
        <v>115</v>
      </c>
      <c r="E123" s="271">
        <v>0.0027474421296296296</v>
      </c>
      <c r="F123" s="2">
        <v>221</v>
      </c>
      <c r="I123" s="268">
        <v>0.1423611111111111</v>
      </c>
      <c r="K123" s="268">
        <f t="shared" si="3"/>
        <v>0.14510855324074073</v>
      </c>
      <c r="N123" s="2">
        <v>112</v>
      </c>
      <c r="O123" s="2" t="s">
        <v>186</v>
      </c>
      <c r="P123" s="2" t="s">
        <v>118</v>
      </c>
      <c r="Q123" s="268">
        <v>0.119907407407407</v>
      </c>
      <c r="S123" s="268">
        <v>0.12254199074074033</v>
      </c>
    </row>
    <row r="124" spans="1:19" ht="11.25">
      <c r="A124" s="176">
        <v>20</v>
      </c>
      <c r="B124" s="176">
        <v>222</v>
      </c>
      <c r="C124" s="176" t="s">
        <v>224</v>
      </c>
      <c r="D124" s="176" t="s">
        <v>115</v>
      </c>
      <c r="E124" s="271">
        <v>0.002776111111111111</v>
      </c>
      <c r="I124" s="268"/>
      <c r="K124" s="268">
        <f t="shared" si="3"/>
        <v>0.002776111111111111</v>
      </c>
      <c r="N124" s="2">
        <v>208</v>
      </c>
      <c r="O124" s="176" t="s">
        <v>209</v>
      </c>
      <c r="P124" s="176" t="s">
        <v>124</v>
      </c>
      <c r="Q124" s="268">
        <v>0.11995370370370372</v>
      </c>
      <c r="S124" s="268">
        <v>0.1225451388888889</v>
      </c>
    </row>
    <row r="125" spans="1:19" ht="11.25">
      <c r="A125" s="176">
        <v>15</v>
      </c>
      <c r="B125" s="176">
        <v>223</v>
      </c>
      <c r="C125" s="176" t="s">
        <v>239</v>
      </c>
      <c r="D125" s="176" t="s">
        <v>115</v>
      </c>
      <c r="E125" s="271">
        <v>0.002743969907407407</v>
      </c>
      <c r="F125" s="2">
        <v>223</v>
      </c>
      <c r="G125" s="2" t="s">
        <v>239</v>
      </c>
      <c r="H125" s="2" t="s">
        <v>115</v>
      </c>
      <c r="I125" s="268">
        <v>0.11802083333333334</v>
      </c>
      <c r="K125" s="268">
        <f t="shared" si="3"/>
        <v>0.12076480324074075</v>
      </c>
      <c r="N125" s="2">
        <v>235</v>
      </c>
      <c r="O125" s="2" t="s">
        <v>232</v>
      </c>
      <c r="P125" s="2" t="s">
        <v>53</v>
      </c>
      <c r="Q125" s="268">
        <v>0.11966435185185186</v>
      </c>
      <c r="S125" s="268">
        <v>0.1225578587962963</v>
      </c>
    </row>
    <row r="126" spans="1:19" ht="11.25">
      <c r="A126" s="176">
        <v>9</v>
      </c>
      <c r="B126" s="176">
        <v>224</v>
      </c>
      <c r="C126" s="176" t="s">
        <v>221</v>
      </c>
      <c r="D126" s="176" t="s">
        <v>68</v>
      </c>
      <c r="E126" s="271">
        <v>0.002640752314814815</v>
      </c>
      <c r="F126" s="2">
        <v>224</v>
      </c>
      <c r="G126" s="2" t="s">
        <v>221</v>
      </c>
      <c r="H126" s="2" t="s">
        <v>68</v>
      </c>
      <c r="I126" s="268">
        <v>0.1196064814814815</v>
      </c>
      <c r="K126" s="268">
        <f t="shared" si="3"/>
        <v>0.1222472337962963</v>
      </c>
      <c r="N126" s="2">
        <v>14</v>
      </c>
      <c r="O126" s="2" t="s">
        <v>81</v>
      </c>
      <c r="P126" s="2" t="s">
        <v>118</v>
      </c>
      <c r="Q126" s="268">
        <v>0.119907407407407</v>
      </c>
      <c r="S126" s="268">
        <v>0.12256934027777737</v>
      </c>
    </row>
    <row r="127" spans="1:19" ht="11.25">
      <c r="A127" s="176">
        <v>12</v>
      </c>
      <c r="B127" s="176">
        <v>225</v>
      </c>
      <c r="C127" s="176" t="s">
        <v>222</v>
      </c>
      <c r="D127" s="176" t="s">
        <v>68</v>
      </c>
      <c r="E127" s="271">
        <v>0.002700219907407407</v>
      </c>
      <c r="F127" s="2">
        <v>225</v>
      </c>
      <c r="G127" s="2" t="s">
        <v>222</v>
      </c>
      <c r="H127" s="2" t="s">
        <v>68</v>
      </c>
      <c r="I127" s="268">
        <v>0.11802083333333334</v>
      </c>
      <c r="K127" s="268">
        <f t="shared" si="3"/>
        <v>0.12072105324074074</v>
      </c>
      <c r="N127" s="2">
        <v>234</v>
      </c>
      <c r="O127" s="2" t="s">
        <v>231</v>
      </c>
      <c r="P127" s="2" t="s">
        <v>48</v>
      </c>
      <c r="Q127" s="268">
        <v>0.119907407407407</v>
      </c>
      <c r="S127" s="268">
        <v>0.12259862268518479</v>
      </c>
    </row>
    <row r="128" spans="1:19" ht="11.25">
      <c r="A128" s="176">
        <v>26</v>
      </c>
      <c r="B128" s="176">
        <v>226</v>
      </c>
      <c r="C128" s="176" t="s">
        <v>219</v>
      </c>
      <c r="D128" s="176" t="s">
        <v>125</v>
      </c>
      <c r="E128" s="271">
        <v>0.0028450578703703706</v>
      </c>
      <c r="I128" s="268"/>
      <c r="K128" s="268">
        <f t="shared" si="3"/>
        <v>0.0028450578703703706</v>
      </c>
      <c r="N128" s="2">
        <v>227</v>
      </c>
      <c r="O128" s="2" t="s">
        <v>220</v>
      </c>
      <c r="P128" s="2" t="s">
        <v>125</v>
      </c>
      <c r="Q128" s="268">
        <v>0.11990740740740741</v>
      </c>
      <c r="S128" s="268">
        <v>0.12304583333333333</v>
      </c>
    </row>
    <row r="129" spans="1:19" ht="11.25">
      <c r="A129" s="176">
        <v>31</v>
      </c>
      <c r="B129" s="176">
        <v>227</v>
      </c>
      <c r="C129" s="176" t="s">
        <v>220</v>
      </c>
      <c r="D129" s="176" t="s">
        <v>125</v>
      </c>
      <c r="E129" s="271">
        <v>0.003138425925925926</v>
      </c>
      <c r="F129" s="2">
        <v>227</v>
      </c>
      <c r="G129" s="2" t="s">
        <v>220</v>
      </c>
      <c r="H129" s="2" t="s">
        <v>125</v>
      </c>
      <c r="I129" s="268">
        <v>0.11990740740740741</v>
      </c>
      <c r="K129" s="268">
        <f t="shared" si="3"/>
        <v>0.12304583333333333</v>
      </c>
      <c r="N129" s="2">
        <v>231</v>
      </c>
      <c r="O129" s="176" t="s">
        <v>228</v>
      </c>
      <c r="P129" s="176" t="s">
        <v>126</v>
      </c>
      <c r="Q129" s="268">
        <v>0.1423611111111111</v>
      </c>
      <c r="S129" s="268">
        <v>0.14484196759259257</v>
      </c>
    </row>
    <row r="130" spans="1:19" ht="11.25">
      <c r="A130" s="176">
        <v>8</v>
      </c>
      <c r="B130" s="176">
        <v>228</v>
      </c>
      <c r="C130" s="176" t="s">
        <v>225</v>
      </c>
      <c r="D130" s="176" t="s">
        <v>119</v>
      </c>
      <c r="E130" s="271">
        <v>0.0026308796296296293</v>
      </c>
      <c r="F130" s="2">
        <v>228</v>
      </c>
      <c r="G130" s="2" t="s">
        <v>225</v>
      </c>
      <c r="H130" s="2" t="s">
        <v>119</v>
      </c>
      <c r="I130" s="268">
        <v>0.11802083333333334</v>
      </c>
      <c r="K130" s="268">
        <f aca="true" t="shared" si="4" ref="K130:K161">E130+I130</f>
        <v>0.12065171296296297</v>
      </c>
      <c r="N130" s="2">
        <v>204</v>
      </c>
      <c r="O130" s="2" t="s">
        <v>261</v>
      </c>
      <c r="P130" s="2" t="s">
        <v>263</v>
      </c>
      <c r="Q130" s="268">
        <v>0.1423611111111111</v>
      </c>
      <c r="S130" s="268">
        <v>0.14491501157407408</v>
      </c>
    </row>
    <row r="131" spans="1:19" ht="11.25">
      <c r="A131" s="176">
        <v>19</v>
      </c>
      <c r="B131" s="176">
        <v>229</v>
      </c>
      <c r="C131" s="176" t="s">
        <v>226</v>
      </c>
      <c r="D131" s="176" t="s">
        <v>119</v>
      </c>
      <c r="E131" s="271">
        <v>0.002760763888888889</v>
      </c>
      <c r="F131" s="2">
        <v>229</v>
      </c>
      <c r="I131" s="268">
        <v>0.1423611111111111</v>
      </c>
      <c r="K131" s="268">
        <f t="shared" si="4"/>
        <v>0.14512187499999998</v>
      </c>
      <c r="N131" s="2">
        <v>221</v>
      </c>
      <c r="O131" s="176" t="s">
        <v>223</v>
      </c>
      <c r="P131" s="176" t="s">
        <v>115</v>
      </c>
      <c r="Q131" s="268">
        <v>0.1423611111111111</v>
      </c>
      <c r="S131" s="268">
        <v>0.14510855324074073</v>
      </c>
    </row>
    <row r="132" spans="1:19" ht="11.25">
      <c r="A132" s="176">
        <v>2</v>
      </c>
      <c r="B132" s="176">
        <v>231</v>
      </c>
      <c r="C132" s="176" t="s">
        <v>228</v>
      </c>
      <c r="D132" s="176" t="s">
        <v>126</v>
      </c>
      <c r="E132" s="271">
        <v>0.0024808564814814815</v>
      </c>
      <c r="F132" s="2">
        <v>231</v>
      </c>
      <c r="I132" s="268">
        <v>0.1423611111111111</v>
      </c>
      <c r="K132" s="268">
        <f t="shared" si="4"/>
        <v>0.14484196759259257</v>
      </c>
      <c r="N132" s="2">
        <v>229</v>
      </c>
      <c r="O132" s="176" t="s">
        <v>226</v>
      </c>
      <c r="P132" s="176" t="s">
        <v>119</v>
      </c>
      <c r="Q132" s="268">
        <v>0.1423611111111111</v>
      </c>
      <c r="S132" s="268">
        <v>0.14512187499999998</v>
      </c>
    </row>
    <row r="133" spans="1:19" ht="11.25">
      <c r="A133" s="176">
        <v>13</v>
      </c>
      <c r="B133" s="176">
        <v>232</v>
      </c>
      <c r="C133" s="176" t="s">
        <v>229</v>
      </c>
      <c r="D133" s="176" t="s">
        <v>43</v>
      </c>
      <c r="E133" s="271">
        <v>0.002701018518518519</v>
      </c>
      <c r="F133" s="2">
        <v>232</v>
      </c>
      <c r="G133" s="2" t="s">
        <v>229</v>
      </c>
      <c r="H133" s="2" t="s">
        <v>43</v>
      </c>
      <c r="I133" s="268">
        <v>0.11802083333333334</v>
      </c>
      <c r="K133" s="268">
        <f t="shared" si="4"/>
        <v>0.12072185185185186</v>
      </c>
      <c r="N133" s="2">
        <v>213</v>
      </c>
      <c r="O133" s="176" t="s">
        <v>238</v>
      </c>
      <c r="P133" s="176" t="s">
        <v>124</v>
      </c>
      <c r="Q133" s="268">
        <v>0.1423611111111111</v>
      </c>
      <c r="S133" s="268">
        <v>0.1451383912037037</v>
      </c>
    </row>
    <row r="134" spans="1:19" ht="11.25">
      <c r="A134" s="176">
        <v>29</v>
      </c>
      <c r="B134" s="176">
        <v>233</v>
      </c>
      <c r="C134" s="176" t="s">
        <v>230</v>
      </c>
      <c r="D134" s="176" t="s">
        <v>118</v>
      </c>
      <c r="E134" s="271">
        <v>0.0030166898148148145</v>
      </c>
      <c r="I134" s="268"/>
      <c r="K134" s="268">
        <f t="shared" si="4"/>
        <v>0.0030166898148148145</v>
      </c>
      <c r="N134" s="2">
        <v>209</v>
      </c>
      <c r="O134" s="176" t="s">
        <v>210</v>
      </c>
      <c r="P134" s="176" t="s">
        <v>124</v>
      </c>
      <c r="Q134" s="268">
        <v>0.1423611111111111</v>
      </c>
      <c r="S134" s="268">
        <v>0.1451414699074074</v>
      </c>
    </row>
    <row r="135" spans="1:19" ht="11.25">
      <c r="A135" s="176">
        <v>11</v>
      </c>
      <c r="B135" s="176">
        <v>234</v>
      </c>
      <c r="C135" s="176" t="s">
        <v>231</v>
      </c>
      <c r="D135" s="176" t="s">
        <v>48</v>
      </c>
      <c r="E135" s="271">
        <v>0.002691215277777778</v>
      </c>
      <c r="F135" s="2">
        <v>234</v>
      </c>
      <c r="G135" s="2" t="s">
        <v>231</v>
      </c>
      <c r="H135" s="2" t="s">
        <v>48</v>
      </c>
      <c r="I135" s="268">
        <v>0.119907407407407</v>
      </c>
      <c r="K135" s="268">
        <f t="shared" si="4"/>
        <v>0.12259862268518479</v>
      </c>
      <c r="N135" s="2">
        <v>205</v>
      </c>
      <c r="O135" s="176" t="s">
        <v>206</v>
      </c>
      <c r="P135" s="176" t="s">
        <v>122</v>
      </c>
      <c r="Q135" s="268">
        <v>0.1423611111111111</v>
      </c>
      <c r="S135" s="268">
        <v>0.14517611111111112</v>
      </c>
    </row>
    <row r="136" spans="1:19" ht="11.25">
      <c r="A136" s="176">
        <v>27</v>
      </c>
      <c r="B136" s="176">
        <v>235</v>
      </c>
      <c r="C136" s="176" t="s">
        <v>232</v>
      </c>
      <c r="D136" s="176" t="s">
        <v>53</v>
      </c>
      <c r="E136" s="271">
        <v>0.0028935069444444446</v>
      </c>
      <c r="F136" s="2">
        <v>235</v>
      </c>
      <c r="G136" s="2" t="s">
        <v>232</v>
      </c>
      <c r="H136" s="2" t="s">
        <v>53</v>
      </c>
      <c r="I136" s="268">
        <v>0.11966435185185186</v>
      </c>
      <c r="K136" s="268">
        <f t="shared" si="4"/>
        <v>0.1225578587962963</v>
      </c>
      <c r="N136" s="2">
        <v>216</v>
      </c>
      <c r="O136" s="176" t="s">
        <v>216</v>
      </c>
      <c r="P136" s="176" t="s">
        <v>64</v>
      </c>
      <c r="Q136" s="268">
        <v>0.1423611111111111</v>
      </c>
      <c r="S136" s="268">
        <v>0.14539893518518518</v>
      </c>
    </row>
    <row r="137" spans="1:19" ht="11.25">
      <c r="A137" s="176">
        <v>1</v>
      </c>
      <c r="B137" s="176">
        <v>236</v>
      </c>
      <c r="C137" s="176" t="s">
        <v>233</v>
      </c>
      <c r="D137" s="176" t="s">
        <v>123</v>
      </c>
      <c r="E137" s="271">
        <v>0.002139398148148148</v>
      </c>
      <c r="I137" s="268"/>
      <c r="K137" s="268">
        <f t="shared" si="4"/>
        <v>0.002139398148148148</v>
      </c>
      <c r="S137" s="268" t="e">
        <v>#VALUE!</v>
      </c>
    </row>
    <row r="138" spans="1:11" ht="11.25">
      <c r="A138" s="176">
        <v>32</v>
      </c>
      <c r="B138" s="176">
        <v>237</v>
      </c>
      <c r="C138" s="176" t="s">
        <v>234</v>
      </c>
      <c r="D138" s="176" t="s">
        <v>235</v>
      </c>
      <c r="E138" s="271">
        <v>0.0031868055555555556</v>
      </c>
      <c r="F138" s="2">
        <v>237</v>
      </c>
      <c r="G138" s="2" t="s">
        <v>234</v>
      </c>
      <c r="H138" s="2" t="s">
        <v>235</v>
      </c>
      <c r="I138" s="268">
        <v>0.11802083333333334</v>
      </c>
      <c r="K138" s="268">
        <f t="shared" si="4"/>
        <v>0.1212076388888889</v>
      </c>
    </row>
    <row r="139" spans="1:11" ht="11.25">
      <c r="A139" s="176"/>
      <c r="B139" s="176"/>
      <c r="C139" s="176"/>
      <c r="D139" s="176"/>
      <c r="E139" s="271"/>
      <c r="K139" s="268">
        <f t="shared" si="4"/>
        <v>0</v>
      </c>
    </row>
    <row r="140" spans="1:11" ht="11.25">
      <c r="A140" s="176"/>
      <c r="B140" s="176"/>
      <c r="C140" s="176"/>
      <c r="D140" s="176"/>
      <c r="E140" s="271"/>
      <c r="K140" s="268">
        <f t="shared" si="4"/>
        <v>0</v>
      </c>
    </row>
    <row r="141" spans="1:11" ht="11.25">
      <c r="A141" s="176">
        <v>33</v>
      </c>
      <c r="B141" s="176">
        <v>220</v>
      </c>
      <c r="C141" s="176" t="s">
        <v>99</v>
      </c>
      <c r="D141" s="176" t="s">
        <v>75</v>
      </c>
      <c r="E141" s="271" t="s">
        <v>248</v>
      </c>
      <c r="K141" s="268" t="e">
        <f t="shared" si="4"/>
        <v>#VALUE!</v>
      </c>
    </row>
    <row r="142" spans="1:11" ht="11.25">
      <c r="A142" s="176">
        <v>34</v>
      </c>
      <c r="B142" s="176">
        <v>219</v>
      </c>
      <c r="C142" s="176" t="s">
        <v>218</v>
      </c>
      <c r="D142" s="176" t="s">
        <v>75</v>
      </c>
      <c r="E142" s="271" t="s">
        <v>248</v>
      </c>
      <c r="K142" s="268" t="e">
        <f t="shared" si="4"/>
        <v>#VALUE!</v>
      </c>
    </row>
    <row r="143" spans="1:11" ht="11.25">
      <c r="A143" s="176">
        <v>35</v>
      </c>
      <c r="B143" s="176">
        <v>238</v>
      </c>
      <c r="C143" s="176" t="s">
        <v>236</v>
      </c>
      <c r="D143" s="176" t="s">
        <v>107</v>
      </c>
      <c r="E143" s="271" t="s">
        <v>248</v>
      </c>
      <c r="K143" s="268" t="e">
        <f t="shared" si="4"/>
        <v>#VALUE!</v>
      </c>
    </row>
    <row r="144" spans="1:11" ht="11.25">
      <c r="A144" s="176">
        <v>36</v>
      </c>
      <c r="B144" s="176">
        <v>230</v>
      </c>
      <c r="C144" s="176" t="s">
        <v>227</v>
      </c>
      <c r="D144" s="176" t="s">
        <v>126</v>
      </c>
      <c r="E144" s="271" t="s">
        <v>248</v>
      </c>
      <c r="K144" s="268" t="e">
        <f t="shared" si="4"/>
        <v>#VALUE!</v>
      </c>
    </row>
    <row r="145" spans="1:11" ht="11.25">
      <c r="A145" s="176">
        <v>37</v>
      </c>
      <c r="B145" s="176">
        <v>218</v>
      </c>
      <c r="C145" s="176" t="s">
        <v>98</v>
      </c>
      <c r="D145" s="176" t="s">
        <v>75</v>
      </c>
      <c r="E145" s="271" t="s">
        <v>248</v>
      </c>
      <c r="K145" s="268" t="e">
        <f t="shared" si="4"/>
        <v>#VALUE!</v>
      </c>
    </row>
    <row r="146" spans="1:11" ht="11.25">
      <c r="A146" s="176">
        <v>38</v>
      </c>
      <c r="B146" s="176">
        <v>206</v>
      </c>
      <c r="C146" s="176" t="s">
        <v>207</v>
      </c>
      <c r="D146" s="176" t="s">
        <v>116</v>
      </c>
      <c r="E146" s="271" t="s">
        <v>248</v>
      </c>
      <c r="K146" s="268" t="e">
        <f t="shared" si="4"/>
        <v>#VALUE!</v>
      </c>
    </row>
    <row r="147" spans="1:11" ht="11.25">
      <c r="A147" s="176">
        <v>29</v>
      </c>
      <c r="B147" s="176">
        <v>119</v>
      </c>
      <c r="C147" s="176" t="s">
        <v>191</v>
      </c>
      <c r="D147" s="176" t="s">
        <v>116</v>
      </c>
      <c r="E147" s="271" t="s">
        <v>248</v>
      </c>
      <c r="K147" s="268" t="e">
        <f t="shared" si="4"/>
        <v>#VALUE!</v>
      </c>
    </row>
    <row r="148" spans="1:11" ht="11.25">
      <c r="A148" s="176">
        <v>78</v>
      </c>
      <c r="B148" s="176">
        <v>80</v>
      </c>
      <c r="C148" s="176" t="s">
        <v>178</v>
      </c>
      <c r="D148" s="176" t="s">
        <v>179</v>
      </c>
      <c r="E148" s="271" t="s">
        <v>248</v>
      </c>
      <c r="K148" s="268" t="e">
        <f t="shared" si="4"/>
        <v>#VALUE!</v>
      </c>
    </row>
    <row r="149" spans="1:11" ht="11.25">
      <c r="A149" s="176">
        <v>79</v>
      </c>
      <c r="B149" s="176">
        <v>75</v>
      </c>
      <c r="C149" s="176" t="s">
        <v>87</v>
      </c>
      <c r="D149" s="176" t="s">
        <v>169</v>
      </c>
      <c r="E149" s="271" t="s">
        <v>248</v>
      </c>
      <c r="K149" s="268" t="e">
        <f t="shared" si="4"/>
        <v>#VALUE!</v>
      </c>
    </row>
    <row r="150" spans="1:11" ht="11.25">
      <c r="A150" s="176">
        <v>80</v>
      </c>
      <c r="B150" s="176">
        <v>30</v>
      </c>
      <c r="C150" s="176" t="s">
        <v>72</v>
      </c>
      <c r="D150" s="176" t="s">
        <v>71</v>
      </c>
      <c r="E150" s="271" t="s">
        <v>248</v>
      </c>
      <c r="K150" s="268" t="e">
        <f t="shared" si="4"/>
        <v>#VALUE!</v>
      </c>
    </row>
    <row r="151" spans="1:11" ht="11.25">
      <c r="A151" s="176">
        <v>81</v>
      </c>
      <c r="B151" s="176">
        <v>18</v>
      </c>
      <c r="C151" s="176" t="s">
        <v>139</v>
      </c>
      <c r="D151" s="176" t="s">
        <v>118</v>
      </c>
      <c r="E151" s="271" t="s">
        <v>248</v>
      </c>
      <c r="K151" s="268" t="e">
        <f t="shared" si="4"/>
        <v>#VALUE!</v>
      </c>
    </row>
    <row r="152" ht="11.25">
      <c r="K152" s="268">
        <f t="shared" si="4"/>
        <v>0</v>
      </c>
    </row>
    <row r="153" ht="11.25">
      <c r="K153" s="268">
        <f t="shared" si="4"/>
        <v>0</v>
      </c>
    </row>
    <row r="154" ht="11.25">
      <c r="K154" s="268">
        <f t="shared" si="4"/>
        <v>0</v>
      </c>
    </row>
    <row r="155" ht="11.25">
      <c r="K155" s="268">
        <f t="shared" si="4"/>
        <v>0</v>
      </c>
    </row>
    <row r="156" ht="11.25">
      <c r="K156" s="268">
        <f t="shared" si="4"/>
        <v>0</v>
      </c>
    </row>
    <row r="157" ht="11.25">
      <c r="K157" s="268">
        <f t="shared" si="4"/>
        <v>0</v>
      </c>
    </row>
    <row r="158" ht="11.25">
      <c r="K158" s="268">
        <f t="shared" si="4"/>
        <v>0</v>
      </c>
    </row>
    <row r="159" ht="11.25">
      <c r="K159" s="268">
        <f t="shared" si="4"/>
        <v>0</v>
      </c>
    </row>
    <row r="160" ht="11.25">
      <c r="K160" s="268">
        <f t="shared" si="4"/>
        <v>0</v>
      </c>
    </row>
    <row r="161" ht="11.25">
      <c r="K161" s="268">
        <f t="shared" si="4"/>
        <v>0</v>
      </c>
    </row>
    <row r="162" ht="11.25">
      <c r="K162" s="268">
        <f aca="true" t="shared" si="5" ref="K162:K174">E162+I162</f>
        <v>0</v>
      </c>
    </row>
    <row r="163" ht="11.25">
      <c r="K163" s="268">
        <f t="shared" si="5"/>
        <v>0</v>
      </c>
    </row>
    <row r="164" ht="11.25">
      <c r="K164" s="268">
        <f t="shared" si="5"/>
        <v>0</v>
      </c>
    </row>
    <row r="165" ht="11.25">
      <c r="K165" s="268">
        <f t="shared" si="5"/>
        <v>0</v>
      </c>
    </row>
    <row r="166" ht="11.25">
      <c r="K166" s="268">
        <f t="shared" si="5"/>
        <v>0</v>
      </c>
    </row>
    <row r="167" ht="11.25">
      <c r="K167" s="268">
        <f t="shared" si="5"/>
        <v>0</v>
      </c>
    </row>
    <row r="168" ht="11.25">
      <c r="K168" s="268">
        <f t="shared" si="5"/>
        <v>0</v>
      </c>
    </row>
    <row r="169" ht="11.25">
      <c r="K169" s="268">
        <f t="shared" si="5"/>
        <v>0</v>
      </c>
    </row>
    <row r="170" ht="11.25">
      <c r="K170" s="268">
        <f t="shared" si="5"/>
        <v>0</v>
      </c>
    </row>
    <row r="171" ht="11.25">
      <c r="K171" s="268">
        <f t="shared" si="5"/>
        <v>0</v>
      </c>
    </row>
    <row r="172" ht="11.25">
      <c r="K172" s="268">
        <f t="shared" si="5"/>
        <v>0</v>
      </c>
    </row>
    <row r="173" ht="11.25">
      <c r="K173" s="268">
        <f t="shared" si="5"/>
        <v>0</v>
      </c>
    </row>
    <row r="174" ht="11.25">
      <c r="K174" s="268">
        <f t="shared" si="5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9" sqref="A1:O16384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L16384"/>
    </sheetView>
  </sheetViews>
  <sheetFormatPr defaultColWidth="11.421875" defaultRowHeight="12.75"/>
  <sheetData>
    <row r="74" s="5" customFormat="1" ht="12.75"/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11"/>
  <sheetViews>
    <sheetView zoomScalePageLayoutView="0" workbookViewId="0" topLeftCell="A91">
      <selection activeCell="A110" sqref="A110:IV110"/>
    </sheetView>
  </sheetViews>
  <sheetFormatPr defaultColWidth="11.421875" defaultRowHeight="12.75"/>
  <cols>
    <col min="2" max="2" width="11.421875" style="231" customWidth="1"/>
    <col min="4" max="4" width="25.421875" style="0" bestFit="1" customWidth="1"/>
    <col min="5" max="5" width="19.28125" style="0" bestFit="1" customWidth="1"/>
  </cols>
  <sheetData>
    <row r="1" spans="1:5" ht="12.75">
      <c r="A1">
        <v>1</v>
      </c>
      <c r="B1" s="231">
        <v>2</v>
      </c>
      <c r="C1">
        <v>3</v>
      </c>
      <c r="D1">
        <v>4</v>
      </c>
      <c r="E1">
        <v>5</v>
      </c>
    </row>
    <row r="2" spans="1:5" ht="13.5">
      <c r="A2">
        <v>1</v>
      </c>
      <c r="B2" s="300">
        <v>84067</v>
      </c>
      <c r="C2">
        <v>204</v>
      </c>
      <c r="D2" t="s">
        <v>261</v>
      </c>
      <c r="E2" t="s">
        <v>262</v>
      </c>
    </row>
    <row r="3" spans="1:5" ht="13.5">
      <c r="A3">
        <v>2</v>
      </c>
      <c r="B3" s="300">
        <v>84257</v>
      </c>
      <c r="C3">
        <v>227</v>
      </c>
      <c r="D3" t="s">
        <v>220</v>
      </c>
      <c r="E3" t="s">
        <v>125</v>
      </c>
    </row>
    <row r="4" spans="1:5" ht="13.5">
      <c r="A4">
        <v>3</v>
      </c>
      <c r="B4" s="300">
        <v>84296</v>
      </c>
      <c r="C4">
        <v>234</v>
      </c>
      <c r="D4" t="s">
        <v>231</v>
      </c>
      <c r="E4" t="s">
        <v>48</v>
      </c>
    </row>
    <row r="5" spans="1:5" ht="13.5">
      <c r="A5">
        <v>4</v>
      </c>
      <c r="B5" s="300">
        <v>84050</v>
      </c>
      <c r="C5">
        <v>14</v>
      </c>
      <c r="D5" t="s">
        <v>81</v>
      </c>
      <c r="E5" t="s">
        <v>118</v>
      </c>
    </row>
    <row r="6" spans="1:5" ht="13.5">
      <c r="A6">
        <v>5</v>
      </c>
      <c r="B6" s="300">
        <v>84093</v>
      </c>
      <c r="C6">
        <v>235</v>
      </c>
      <c r="D6" t="s">
        <v>232</v>
      </c>
      <c r="E6" t="s">
        <v>53</v>
      </c>
    </row>
    <row r="7" spans="1:5" ht="13.5">
      <c r="A7">
        <v>6</v>
      </c>
      <c r="B7" s="300">
        <v>84315</v>
      </c>
      <c r="C7">
        <v>208</v>
      </c>
      <c r="D7" t="s">
        <v>209</v>
      </c>
      <c r="E7" t="s">
        <v>124</v>
      </c>
    </row>
    <row r="8" spans="1:5" ht="13.5">
      <c r="A8">
        <v>7</v>
      </c>
      <c r="B8" s="300">
        <v>84307</v>
      </c>
      <c r="C8">
        <v>112</v>
      </c>
      <c r="D8" t="s">
        <v>186</v>
      </c>
      <c r="E8" t="s">
        <v>118</v>
      </c>
    </row>
    <row r="9" spans="1:5" ht="13.5">
      <c r="A9">
        <v>8</v>
      </c>
      <c r="B9" s="300">
        <v>84235</v>
      </c>
      <c r="C9">
        <v>117</v>
      </c>
      <c r="D9" t="s">
        <v>101</v>
      </c>
      <c r="E9" t="s">
        <v>71</v>
      </c>
    </row>
    <row r="10" spans="1:5" ht="13.5">
      <c r="A10">
        <v>9</v>
      </c>
      <c r="B10" s="300">
        <v>84332</v>
      </c>
      <c r="C10">
        <v>101</v>
      </c>
      <c r="D10" t="s">
        <v>181</v>
      </c>
      <c r="E10" t="s">
        <v>122</v>
      </c>
    </row>
    <row r="11" spans="1:5" ht="13.5">
      <c r="A11">
        <v>10</v>
      </c>
      <c r="B11" s="300">
        <v>84203</v>
      </c>
      <c r="C11">
        <v>108</v>
      </c>
      <c r="D11" t="s">
        <v>93</v>
      </c>
      <c r="E11" t="s">
        <v>64</v>
      </c>
    </row>
    <row r="12" spans="1:5" ht="13.5">
      <c r="A12">
        <v>11</v>
      </c>
      <c r="B12" s="300">
        <v>84264</v>
      </c>
      <c r="C12">
        <v>131</v>
      </c>
      <c r="D12" t="s">
        <v>241</v>
      </c>
      <c r="E12" t="s">
        <v>64</v>
      </c>
    </row>
    <row r="13" spans="1:5" ht="13.5">
      <c r="A13">
        <v>12</v>
      </c>
      <c r="B13" s="300">
        <v>84321</v>
      </c>
      <c r="C13">
        <v>60</v>
      </c>
      <c r="D13" t="s">
        <v>161</v>
      </c>
      <c r="E13" t="s">
        <v>126</v>
      </c>
    </row>
    <row r="14" spans="1:5" ht="13.5">
      <c r="A14">
        <v>13</v>
      </c>
      <c r="B14" s="300">
        <v>84245</v>
      </c>
      <c r="C14">
        <v>128</v>
      </c>
      <c r="D14" t="s">
        <v>198</v>
      </c>
      <c r="E14" t="s">
        <v>107</v>
      </c>
    </row>
    <row r="15" spans="1:5" ht="13.5">
      <c r="A15">
        <v>14</v>
      </c>
      <c r="B15" s="300">
        <v>84055</v>
      </c>
      <c r="C15">
        <v>3</v>
      </c>
      <c r="D15" t="s">
        <v>65</v>
      </c>
      <c r="E15" t="s">
        <v>45</v>
      </c>
    </row>
    <row r="16" spans="1:5" ht="13.5">
      <c r="A16">
        <v>15</v>
      </c>
      <c r="B16" s="300">
        <v>84341</v>
      </c>
      <c r="C16">
        <v>29</v>
      </c>
      <c r="D16" t="s">
        <v>74</v>
      </c>
      <c r="E16" t="s">
        <v>71</v>
      </c>
    </row>
    <row r="17" spans="1:5" ht="13.5">
      <c r="A17">
        <v>16</v>
      </c>
      <c r="B17" s="300">
        <v>84253</v>
      </c>
      <c r="C17">
        <v>224</v>
      </c>
      <c r="D17" t="s">
        <v>221</v>
      </c>
      <c r="E17" t="s">
        <v>68</v>
      </c>
    </row>
    <row r="18" spans="1:5" ht="13.5">
      <c r="A18">
        <v>17</v>
      </c>
      <c r="B18" s="300">
        <v>84249</v>
      </c>
      <c r="C18">
        <v>129</v>
      </c>
      <c r="D18" t="s">
        <v>199</v>
      </c>
      <c r="E18" t="s">
        <v>175</v>
      </c>
    </row>
    <row r="19" spans="1:5" ht="13.5">
      <c r="A19">
        <v>18</v>
      </c>
      <c r="B19" s="300">
        <v>84099</v>
      </c>
      <c r="C19">
        <v>19</v>
      </c>
      <c r="D19" t="s">
        <v>67</v>
      </c>
      <c r="E19" t="s">
        <v>68</v>
      </c>
    </row>
    <row r="20" spans="1:5" ht="13.5">
      <c r="A20">
        <v>19</v>
      </c>
      <c r="B20" s="300">
        <v>84223</v>
      </c>
      <c r="C20">
        <v>40</v>
      </c>
      <c r="D20" t="s">
        <v>44</v>
      </c>
      <c r="E20" t="s">
        <v>64</v>
      </c>
    </row>
    <row r="21" spans="1:5" ht="13.5">
      <c r="A21">
        <v>20</v>
      </c>
      <c r="B21" s="300">
        <v>84087</v>
      </c>
      <c r="C21">
        <v>237</v>
      </c>
      <c r="D21" t="s">
        <v>234</v>
      </c>
      <c r="E21" t="s">
        <v>235</v>
      </c>
    </row>
    <row r="22" spans="1:5" ht="13.5">
      <c r="A22">
        <v>21</v>
      </c>
      <c r="B22" s="300">
        <v>84329</v>
      </c>
      <c r="C22">
        <v>114</v>
      </c>
      <c r="D22" t="s">
        <v>85</v>
      </c>
      <c r="E22" t="s">
        <v>115</v>
      </c>
    </row>
    <row r="23" spans="1:5" ht="13.5">
      <c r="A23">
        <v>22</v>
      </c>
      <c r="B23" s="300">
        <v>84063</v>
      </c>
      <c r="C23">
        <v>70</v>
      </c>
      <c r="D23" t="s">
        <v>76</v>
      </c>
      <c r="E23" t="s">
        <v>77</v>
      </c>
    </row>
    <row r="24" spans="1:5" ht="13.5">
      <c r="A24">
        <v>23</v>
      </c>
      <c r="B24" s="300">
        <v>84238</v>
      </c>
      <c r="C24">
        <v>56</v>
      </c>
      <c r="D24" t="s">
        <v>157</v>
      </c>
      <c r="E24" t="s">
        <v>123</v>
      </c>
    </row>
    <row r="25" spans="1:5" ht="13.5">
      <c r="A25">
        <v>24</v>
      </c>
      <c r="B25" s="300">
        <v>84260</v>
      </c>
      <c r="C25">
        <v>217</v>
      </c>
      <c r="D25" t="s">
        <v>217</v>
      </c>
      <c r="E25" t="s">
        <v>64</v>
      </c>
    </row>
    <row r="26" spans="1:5" ht="13.5">
      <c r="A26">
        <v>25</v>
      </c>
      <c r="B26" s="300">
        <v>84254</v>
      </c>
      <c r="C26">
        <v>2</v>
      </c>
      <c r="D26" t="s">
        <v>57</v>
      </c>
      <c r="E26" t="s">
        <v>45</v>
      </c>
    </row>
    <row r="27" spans="1:5" ht="13.5">
      <c r="A27">
        <v>26</v>
      </c>
      <c r="B27" s="300">
        <v>84213</v>
      </c>
      <c r="C27">
        <v>113</v>
      </c>
      <c r="D27" t="s">
        <v>187</v>
      </c>
      <c r="E27" t="s">
        <v>115</v>
      </c>
    </row>
    <row r="28" spans="1:5" ht="13.5">
      <c r="A28">
        <v>27</v>
      </c>
      <c r="B28" s="300">
        <v>84215</v>
      </c>
      <c r="C28">
        <v>109</v>
      </c>
      <c r="D28" t="s">
        <v>184</v>
      </c>
      <c r="E28" t="s">
        <v>64</v>
      </c>
    </row>
    <row r="29" spans="1:5" ht="13.5">
      <c r="A29">
        <v>28</v>
      </c>
      <c r="B29" s="300">
        <v>84273</v>
      </c>
      <c r="C29">
        <v>125</v>
      </c>
      <c r="D29" t="s">
        <v>196</v>
      </c>
      <c r="E29" t="s">
        <v>75</v>
      </c>
    </row>
    <row r="30" spans="1:5" ht="13.5">
      <c r="A30">
        <v>29</v>
      </c>
      <c r="B30" s="300">
        <v>84295</v>
      </c>
      <c r="C30">
        <v>203</v>
      </c>
      <c r="D30" t="s">
        <v>204</v>
      </c>
      <c r="E30" t="s">
        <v>203</v>
      </c>
    </row>
    <row r="31" spans="1:5" ht="13.5">
      <c r="A31">
        <v>30</v>
      </c>
      <c r="B31" s="300">
        <v>84232</v>
      </c>
      <c r="C31">
        <v>223</v>
      </c>
      <c r="D31" t="s">
        <v>239</v>
      </c>
      <c r="E31" t="s">
        <v>115</v>
      </c>
    </row>
    <row r="32" spans="1:5" ht="13.5">
      <c r="A32">
        <v>31</v>
      </c>
      <c r="B32" s="300">
        <v>84271</v>
      </c>
      <c r="C32">
        <v>46</v>
      </c>
      <c r="D32" t="s">
        <v>61</v>
      </c>
      <c r="E32" t="s">
        <v>53</v>
      </c>
    </row>
    <row r="33" spans="1:5" ht="13.5">
      <c r="A33">
        <v>32</v>
      </c>
      <c r="B33" s="300">
        <v>84072</v>
      </c>
      <c r="C33">
        <v>122</v>
      </c>
      <c r="D33" t="s">
        <v>194</v>
      </c>
      <c r="E33" t="s">
        <v>119</v>
      </c>
    </row>
    <row r="34" spans="1:5" ht="13.5">
      <c r="A34">
        <v>33</v>
      </c>
      <c r="B34" s="300">
        <v>84225</v>
      </c>
      <c r="C34">
        <v>232</v>
      </c>
      <c r="D34" t="s">
        <v>229</v>
      </c>
      <c r="E34" t="s">
        <v>43</v>
      </c>
    </row>
    <row r="35" spans="1:5" ht="13.5">
      <c r="A35">
        <v>34</v>
      </c>
      <c r="B35" s="300">
        <v>84318</v>
      </c>
      <c r="C35">
        <v>225</v>
      </c>
      <c r="D35" t="s">
        <v>222</v>
      </c>
      <c r="E35" t="s">
        <v>68</v>
      </c>
    </row>
    <row r="36" spans="1:5" ht="13.5">
      <c r="A36">
        <v>35</v>
      </c>
      <c r="B36" s="300">
        <v>84070</v>
      </c>
      <c r="C36">
        <v>106</v>
      </c>
      <c r="D36" t="s">
        <v>240</v>
      </c>
      <c r="E36" t="s">
        <v>43</v>
      </c>
    </row>
    <row r="37" spans="1:5" ht="13.5">
      <c r="A37">
        <v>36</v>
      </c>
      <c r="B37" s="300">
        <v>84075</v>
      </c>
      <c r="C37">
        <v>50</v>
      </c>
      <c r="D37" t="s">
        <v>52</v>
      </c>
      <c r="E37" t="s">
        <v>43</v>
      </c>
    </row>
    <row r="38" spans="1:5" ht="13.5">
      <c r="A38">
        <v>37</v>
      </c>
      <c r="B38" s="300">
        <v>84089</v>
      </c>
      <c r="C38">
        <v>48</v>
      </c>
      <c r="D38" t="s">
        <v>84</v>
      </c>
      <c r="E38" t="s">
        <v>43</v>
      </c>
    </row>
    <row r="39" spans="1:5" ht="13.5">
      <c r="A39">
        <v>38</v>
      </c>
      <c r="B39" s="300">
        <v>84243</v>
      </c>
      <c r="C39">
        <v>15</v>
      </c>
      <c r="D39" t="s">
        <v>82</v>
      </c>
      <c r="E39" t="s">
        <v>118</v>
      </c>
    </row>
    <row r="40" spans="1:5" ht="13.5">
      <c r="A40">
        <v>39</v>
      </c>
      <c r="B40" s="300">
        <v>84287</v>
      </c>
      <c r="C40">
        <v>78</v>
      </c>
      <c r="D40" t="s">
        <v>174</v>
      </c>
      <c r="E40" t="s">
        <v>175</v>
      </c>
    </row>
    <row r="41" spans="1:5" ht="13.5">
      <c r="A41">
        <v>40</v>
      </c>
      <c r="B41" s="301">
        <v>84241</v>
      </c>
      <c r="C41">
        <v>228</v>
      </c>
      <c r="D41" t="s">
        <v>225</v>
      </c>
      <c r="E41" t="s">
        <v>119</v>
      </c>
    </row>
    <row r="42" spans="1:5" ht="13.5">
      <c r="A42">
        <v>41</v>
      </c>
      <c r="B42" s="300">
        <v>84217</v>
      </c>
      <c r="C42">
        <v>115</v>
      </c>
      <c r="D42" t="s">
        <v>188</v>
      </c>
      <c r="E42" t="s">
        <v>55</v>
      </c>
    </row>
    <row r="43" spans="1:5" ht="13.5">
      <c r="A43">
        <v>42</v>
      </c>
      <c r="B43" s="300">
        <v>84079</v>
      </c>
      <c r="C43">
        <v>104</v>
      </c>
      <c r="D43" t="s">
        <v>50</v>
      </c>
      <c r="E43" t="s">
        <v>43</v>
      </c>
    </row>
    <row r="44" spans="1:5" ht="13.5">
      <c r="A44">
        <v>43</v>
      </c>
      <c r="B44" s="300">
        <v>84052</v>
      </c>
      <c r="C44">
        <v>28</v>
      </c>
      <c r="D44" t="s">
        <v>70</v>
      </c>
      <c r="E44" t="s">
        <v>71</v>
      </c>
    </row>
    <row r="45" spans="1:5" ht="13.5">
      <c r="A45">
        <v>44</v>
      </c>
      <c r="B45" s="300">
        <v>84096</v>
      </c>
      <c r="C45">
        <v>71</v>
      </c>
      <c r="D45" t="s">
        <v>78</v>
      </c>
      <c r="E45" t="s">
        <v>77</v>
      </c>
    </row>
    <row r="46" spans="1:5" ht="13.5">
      <c r="A46">
        <v>45</v>
      </c>
      <c r="B46" s="300">
        <v>84284</v>
      </c>
      <c r="C46">
        <v>110</v>
      </c>
      <c r="D46" t="s">
        <v>185</v>
      </c>
      <c r="E46" t="s">
        <v>64</v>
      </c>
    </row>
    <row r="47" spans="1:5" ht="13.5">
      <c r="A47">
        <v>46</v>
      </c>
      <c r="B47" s="300">
        <v>84086</v>
      </c>
      <c r="C47">
        <v>127</v>
      </c>
      <c r="D47" t="s">
        <v>197</v>
      </c>
      <c r="E47" t="s">
        <v>126</v>
      </c>
    </row>
    <row r="48" spans="1:5" ht="13.5">
      <c r="A48">
        <v>47</v>
      </c>
      <c r="B48" s="300">
        <v>84244</v>
      </c>
      <c r="C48">
        <v>79</v>
      </c>
      <c r="D48" t="s">
        <v>176</v>
      </c>
      <c r="E48" t="s">
        <v>177</v>
      </c>
    </row>
    <row r="49" spans="1:5" ht="13.5">
      <c r="A49">
        <v>48</v>
      </c>
      <c r="B49" s="300">
        <v>84344</v>
      </c>
      <c r="C49">
        <v>100</v>
      </c>
      <c r="D49" t="s">
        <v>180</v>
      </c>
      <c r="E49" t="s">
        <v>45</v>
      </c>
    </row>
    <row r="50" spans="1:5" ht="13.5">
      <c r="A50">
        <v>49</v>
      </c>
      <c r="B50" s="300">
        <v>84246</v>
      </c>
      <c r="C50">
        <v>215</v>
      </c>
      <c r="D50" t="s">
        <v>215</v>
      </c>
      <c r="E50" t="s">
        <v>64</v>
      </c>
    </row>
    <row r="51" spans="1:5" ht="13.5">
      <c r="A51">
        <v>50</v>
      </c>
      <c r="B51" s="300">
        <v>84219</v>
      </c>
      <c r="C51">
        <v>17</v>
      </c>
      <c r="D51" t="s">
        <v>138</v>
      </c>
      <c r="E51" t="s">
        <v>118</v>
      </c>
    </row>
    <row r="52" spans="1:5" ht="13.5">
      <c r="A52">
        <v>51</v>
      </c>
      <c r="B52" s="300">
        <v>84207</v>
      </c>
      <c r="C52">
        <v>64</v>
      </c>
      <c r="D52" t="s">
        <v>165</v>
      </c>
      <c r="E52" t="s">
        <v>107</v>
      </c>
    </row>
    <row r="53" spans="1:5" ht="13.5">
      <c r="A53">
        <v>52</v>
      </c>
      <c r="B53" s="300">
        <v>84051</v>
      </c>
      <c r="C53">
        <v>74</v>
      </c>
      <c r="D53" t="s">
        <v>89</v>
      </c>
      <c r="E53" t="s">
        <v>90</v>
      </c>
    </row>
    <row r="54" spans="1:5" ht="13.5">
      <c r="A54">
        <v>53</v>
      </c>
      <c r="B54" s="300">
        <v>84281</v>
      </c>
      <c r="C54">
        <v>52</v>
      </c>
      <c r="D54" t="s">
        <v>62</v>
      </c>
      <c r="E54" t="s">
        <v>51</v>
      </c>
    </row>
    <row r="55" spans="1:5" ht="13.5">
      <c r="A55">
        <v>54</v>
      </c>
      <c r="B55" s="300">
        <v>84317</v>
      </c>
      <c r="C55">
        <v>62</v>
      </c>
      <c r="D55" t="s">
        <v>163</v>
      </c>
      <c r="E55" t="s">
        <v>126</v>
      </c>
    </row>
    <row r="56" spans="1:5" ht="13.5">
      <c r="A56">
        <v>55</v>
      </c>
      <c r="B56" s="300">
        <v>84293</v>
      </c>
      <c r="C56">
        <v>214</v>
      </c>
      <c r="D56" t="s">
        <v>214</v>
      </c>
      <c r="E56" t="s">
        <v>64</v>
      </c>
    </row>
    <row r="57" spans="1:5" ht="13.5">
      <c r="A57">
        <v>56</v>
      </c>
      <c r="B57" s="300">
        <v>84283</v>
      </c>
      <c r="C57">
        <v>42</v>
      </c>
      <c r="D57" t="s">
        <v>88</v>
      </c>
      <c r="E57" t="s">
        <v>64</v>
      </c>
    </row>
    <row r="58" spans="1:5" ht="13.5">
      <c r="A58">
        <v>57</v>
      </c>
      <c r="B58" s="300">
        <v>84097</v>
      </c>
      <c r="C58">
        <v>35</v>
      </c>
      <c r="D58" t="s">
        <v>147</v>
      </c>
      <c r="E58" t="s">
        <v>121</v>
      </c>
    </row>
    <row r="59" spans="1:5" ht="13.5">
      <c r="A59">
        <v>58</v>
      </c>
      <c r="B59" s="300">
        <v>84201</v>
      </c>
      <c r="C59">
        <v>123</v>
      </c>
      <c r="D59" t="s">
        <v>49</v>
      </c>
      <c r="E59" t="s">
        <v>53</v>
      </c>
    </row>
    <row r="60" spans="1:5" ht="13.5">
      <c r="A60">
        <v>59</v>
      </c>
      <c r="B60" s="300">
        <v>84282</v>
      </c>
      <c r="C60">
        <v>202</v>
      </c>
      <c r="D60" t="s">
        <v>202</v>
      </c>
      <c r="E60" t="s">
        <v>203</v>
      </c>
    </row>
    <row r="61" spans="1:5" ht="13.5">
      <c r="A61">
        <v>60</v>
      </c>
      <c r="B61" s="300">
        <v>84279</v>
      </c>
      <c r="C61">
        <v>69</v>
      </c>
      <c r="D61" t="s">
        <v>168</v>
      </c>
      <c r="E61" t="s">
        <v>120</v>
      </c>
    </row>
    <row r="62" spans="1:5" ht="13.5">
      <c r="A62">
        <v>61</v>
      </c>
      <c r="B62" s="300">
        <v>84248</v>
      </c>
      <c r="C62">
        <v>57</v>
      </c>
      <c r="D62" t="s">
        <v>158</v>
      </c>
      <c r="E62" t="s">
        <v>115</v>
      </c>
    </row>
    <row r="63" spans="1:5" ht="13.5">
      <c r="A63">
        <v>62</v>
      </c>
      <c r="B63" s="300">
        <v>84090</v>
      </c>
      <c r="C63">
        <v>67</v>
      </c>
      <c r="D63" t="s">
        <v>59</v>
      </c>
      <c r="E63" t="s">
        <v>55</v>
      </c>
    </row>
    <row r="64" spans="1:5" ht="13.5">
      <c r="A64">
        <v>63</v>
      </c>
      <c r="B64" s="300">
        <v>84208</v>
      </c>
      <c r="C64">
        <v>107</v>
      </c>
      <c r="D64" t="s">
        <v>100</v>
      </c>
      <c r="E64" t="s">
        <v>43</v>
      </c>
    </row>
    <row r="65" spans="1:5" ht="13.5">
      <c r="A65">
        <v>64</v>
      </c>
      <c r="B65" s="300">
        <v>84074</v>
      </c>
      <c r="C65">
        <v>45</v>
      </c>
      <c r="D65" t="s">
        <v>58</v>
      </c>
      <c r="E65" t="s">
        <v>53</v>
      </c>
    </row>
    <row r="66" spans="1:5" ht="13.5">
      <c r="A66">
        <v>65</v>
      </c>
      <c r="B66" s="300">
        <v>84211</v>
      </c>
      <c r="C66">
        <v>4</v>
      </c>
      <c r="D66" t="s">
        <v>56</v>
      </c>
      <c r="E66" t="s">
        <v>45</v>
      </c>
    </row>
    <row r="67" spans="1:5" ht="13.5">
      <c r="A67">
        <v>66</v>
      </c>
      <c r="B67" s="300">
        <v>84068</v>
      </c>
      <c r="C67">
        <v>23</v>
      </c>
      <c r="D67" t="s">
        <v>69</v>
      </c>
      <c r="E67" t="s">
        <v>68</v>
      </c>
    </row>
    <row r="68" spans="1:5" ht="13.5">
      <c r="A68">
        <v>67</v>
      </c>
      <c r="B68" s="300">
        <v>84311</v>
      </c>
      <c r="C68">
        <v>105</v>
      </c>
      <c r="D68" t="s">
        <v>183</v>
      </c>
      <c r="E68" t="s">
        <v>43</v>
      </c>
    </row>
    <row r="69" spans="1:5" ht="13.5">
      <c r="A69">
        <v>68</v>
      </c>
      <c r="B69" s="300">
        <v>84200</v>
      </c>
      <c r="C69">
        <v>61</v>
      </c>
      <c r="D69" t="s">
        <v>162</v>
      </c>
      <c r="E69" t="s">
        <v>126</v>
      </c>
    </row>
    <row r="70" spans="1:5" ht="13.5">
      <c r="A70">
        <v>69</v>
      </c>
      <c r="B70" s="300">
        <v>84268</v>
      </c>
      <c r="C70">
        <v>8</v>
      </c>
      <c r="D70" t="s">
        <v>133</v>
      </c>
      <c r="E70" t="s">
        <v>117</v>
      </c>
    </row>
    <row r="71" spans="1:5" ht="13.5">
      <c r="A71">
        <v>70</v>
      </c>
      <c r="B71" s="300">
        <v>84084</v>
      </c>
      <c r="C71">
        <v>54</v>
      </c>
      <c r="D71" t="s">
        <v>47</v>
      </c>
      <c r="E71" t="s">
        <v>123</v>
      </c>
    </row>
    <row r="72" spans="1:5" ht="13.5">
      <c r="A72">
        <v>71</v>
      </c>
      <c r="B72" s="300">
        <v>84347</v>
      </c>
      <c r="C72">
        <v>33</v>
      </c>
      <c r="D72" t="s">
        <v>145</v>
      </c>
      <c r="E72" t="s">
        <v>121</v>
      </c>
    </row>
    <row r="73" spans="1:5" ht="13.5">
      <c r="A73">
        <v>72</v>
      </c>
      <c r="B73" s="300">
        <v>84258</v>
      </c>
      <c r="C73">
        <v>36</v>
      </c>
      <c r="D73" t="s">
        <v>148</v>
      </c>
      <c r="E73" t="s">
        <v>48</v>
      </c>
    </row>
    <row r="74" spans="1:5" ht="13.5">
      <c r="A74">
        <v>73</v>
      </c>
      <c r="B74" s="300">
        <v>84231</v>
      </c>
      <c r="C74">
        <v>49</v>
      </c>
      <c r="D74" t="s">
        <v>154</v>
      </c>
      <c r="E74" t="s">
        <v>43</v>
      </c>
    </row>
    <row r="75" spans="1:5" ht="13.5">
      <c r="A75">
        <v>74</v>
      </c>
      <c r="B75" s="300">
        <v>84081</v>
      </c>
      <c r="C75">
        <v>21</v>
      </c>
      <c r="D75" t="s">
        <v>141</v>
      </c>
      <c r="E75" t="s">
        <v>68</v>
      </c>
    </row>
    <row r="76" spans="1:5" ht="13.5">
      <c r="A76">
        <v>75</v>
      </c>
      <c r="B76" s="300">
        <v>84323</v>
      </c>
      <c r="C76">
        <v>39</v>
      </c>
      <c r="D76" t="s">
        <v>151</v>
      </c>
      <c r="E76" t="s">
        <v>48</v>
      </c>
    </row>
    <row r="77" spans="1:5" ht="13.5">
      <c r="A77">
        <v>76</v>
      </c>
      <c r="B77" s="300">
        <v>84210</v>
      </c>
      <c r="C77">
        <v>102</v>
      </c>
      <c r="D77" t="s">
        <v>95</v>
      </c>
      <c r="E77" t="s">
        <v>90</v>
      </c>
    </row>
    <row r="78" spans="1:5" ht="13.5">
      <c r="A78">
        <v>77</v>
      </c>
      <c r="B78" s="300">
        <v>84262</v>
      </c>
      <c r="C78">
        <v>20</v>
      </c>
      <c r="D78" t="s">
        <v>140</v>
      </c>
      <c r="E78" t="s">
        <v>68</v>
      </c>
    </row>
    <row r="79" spans="1:5" ht="13.5">
      <c r="A79">
        <v>78</v>
      </c>
      <c r="B79" s="300">
        <v>84261</v>
      </c>
      <c r="C79">
        <v>55</v>
      </c>
      <c r="D79" t="s">
        <v>156</v>
      </c>
      <c r="E79" t="s">
        <v>123</v>
      </c>
    </row>
    <row r="80" spans="1:5" ht="13.5">
      <c r="A80">
        <v>79</v>
      </c>
      <c r="B80" s="300">
        <v>84289</v>
      </c>
      <c r="C80">
        <v>130</v>
      </c>
      <c r="D80" t="s">
        <v>200</v>
      </c>
      <c r="E80" t="s">
        <v>117</v>
      </c>
    </row>
    <row r="81" spans="1:5" ht="13.5">
      <c r="A81">
        <v>80</v>
      </c>
      <c r="B81" s="300">
        <v>84083</v>
      </c>
      <c r="C81">
        <v>68</v>
      </c>
      <c r="D81" t="s">
        <v>167</v>
      </c>
      <c r="E81" t="s">
        <v>120</v>
      </c>
    </row>
    <row r="82" spans="1:5" ht="13.5">
      <c r="A82">
        <v>81</v>
      </c>
      <c r="B82" s="300">
        <v>84204</v>
      </c>
      <c r="C82">
        <v>121</v>
      </c>
      <c r="D82" t="s">
        <v>193</v>
      </c>
      <c r="E82" t="s">
        <v>51</v>
      </c>
    </row>
    <row r="83" spans="1:5" ht="13.5">
      <c r="A83">
        <v>82</v>
      </c>
      <c r="B83" s="300">
        <v>84060</v>
      </c>
      <c r="C83">
        <v>24</v>
      </c>
      <c r="D83" t="s">
        <v>66</v>
      </c>
      <c r="E83" t="s">
        <v>68</v>
      </c>
    </row>
    <row r="84" spans="1:5" ht="13.5">
      <c r="A84">
        <v>83</v>
      </c>
      <c r="B84" s="300">
        <v>84294</v>
      </c>
      <c r="C84">
        <v>47</v>
      </c>
      <c r="D84" t="s">
        <v>153</v>
      </c>
      <c r="E84" t="s">
        <v>53</v>
      </c>
    </row>
    <row r="85" spans="1:5" ht="13.5">
      <c r="A85">
        <v>84</v>
      </c>
      <c r="B85" s="300">
        <v>84345</v>
      </c>
      <c r="C85">
        <v>27</v>
      </c>
      <c r="D85" t="s">
        <v>143</v>
      </c>
      <c r="E85" t="s">
        <v>71</v>
      </c>
    </row>
    <row r="86" spans="1:5" ht="13.5">
      <c r="A86">
        <v>85</v>
      </c>
      <c r="B86" s="300">
        <v>84233</v>
      </c>
      <c r="C86">
        <v>118</v>
      </c>
      <c r="D86" t="s">
        <v>190</v>
      </c>
      <c r="E86" t="s">
        <v>71</v>
      </c>
    </row>
    <row r="87" spans="1:5" ht="13.5">
      <c r="A87">
        <v>86</v>
      </c>
      <c r="B87" s="300">
        <v>84349</v>
      </c>
      <c r="C87">
        <v>26</v>
      </c>
      <c r="D87" t="s">
        <v>73</v>
      </c>
      <c r="E87" t="s">
        <v>71</v>
      </c>
    </row>
    <row r="88" spans="1:5" ht="13.5">
      <c r="A88">
        <v>87</v>
      </c>
      <c r="B88" s="300">
        <v>84303</v>
      </c>
      <c r="C88">
        <v>72</v>
      </c>
      <c r="D88" t="s">
        <v>170</v>
      </c>
      <c r="E88" t="s">
        <v>125</v>
      </c>
    </row>
    <row r="89" spans="1:5" ht="13.5">
      <c r="A89">
        <v>88</v>
      </c>
      <c r="B89" s="300">
        <v>84218</v>
      </c>
      <c r="C89">
        <v>73</v>
      </c>
      <c r="D89" t="s">
        <v>195</v>
      </c>
      <c r="E89" t="s">
        <v>125</v>
      </c>
    </row>
    <row r="90" spans="1:5" ht="13.5">
      <c r="A90">
        <v>89</v>
      </c>
      <c r="B90" s="300">
        <v>84270</v>
      </c>
      <c r="C90">
        <v>9</v>
      </c>
      <c r="D90" t="s">
        <v>134</v>
      </c>
      <c r="E90" t="s">
        <v>117</v>
      </c>
    </row>
    <row r="91" spans="1:5" ht="13.5">
      <c r="A91">
        <v>90</v>
      </c>
      <c r="B91" s="300">
        <v>84292</v>
      </c>
      <c r="C91">
        <v>41</v>
      </c>
      <c r="D91" t="s">
        <v>104</v>
      </c>
      <c r="E91" t="s">
        <v>64</v>
      </c>
    </row>
    <row r="92" spans="1:5" ht="13.5">
      <c r="A92">
        <v>91</v>
      </c>
      <c r="B92" s="300">
        <v>84338</v>
      </c>
      <c r="C92">
        <v>13</v>
      </c>
      <c r="D92" t="s">
        <v>80</v>
      </c>
      <c r="E92" t="s">
        <v>118</v>
      </c>
    </row>
    <row r="93" spans="1:5" ht="13.5">
      <c r="A93">
        <v>92</v>
      </c>
      <c r="B93" s="300">
        <v>84343</v>
      </c>
      <c r="C93">
        <v>63</v>
      </c>
      <c r="D93" t="s">
        <v>164</v>
      </c>
      <c r="E93" t="s">
        <v>107</v>
      </c>
    </row>
    <row r="94" spans="1:5" ht="13.5">
      <c r="A94">
        <v>93</v>
      </c>
      <c r="B94" s="300">
        <v>84230</v>
      </c>
      <c r="C94">
        <v>37</v>
      </c>
      <c r="D94" t="s">
        <v>149</v>
      </c>
      <c r="E94" t="s">
        <v>48</v>
      </c>
    </row>
    <row r="95" spans="1:5" ht="13.5">
      <c r="A95">
        <v>94</v>
      </c>
      <c r="B95" s="300">
        <v>84240</v>
      </c>
      <c r="C95">
        <v>43</v>
      </c>
      <c r="D95" t="s">
        <v>152</v>
      </c>
      <c r="E95" t="s">
        <v>64</v>
      </c>
    </row>
    <row r="96" spans="1:5" ht="13.5">
      <c r="A96">
        <v>95</v>
      </c>
      <c r="B96" s="300">
        <v>84316</v>
      </c>
      <c r="C96">
        <v>66</v>
      </c>
      <c r="D96" t="s">
        <v>79</v>
      </c>
      <c r="E96" t="s">
        <v>55</v>
      </c>
    </row>
    <row r="97" spans="1:5" ht="13.5">
      <c r="A97">
        <v>96</v>
      </c>
      <c r="B97" s="300">
        <v>84305</v>
      </c>
      <c r="C97">
        <v>44</v>
      </c>
      <c r="D97" t="s">
        <v>60</v>
      </c>
      <c r="E97" t="s">
        <v>53</v>
      </c>
    </row>
    <row r="98" spans="1:5" ht="13.5">
      <c r="A98">
        <v>97</v>
      </c>
      <c r="B98" s="300">
        <v>84094</v>
      </c>
      <c r="C98">
        <v>77</v>
      </c>
      <c r="D98" t="s">
        <v>173</v>
      </c>
      <c r="E98" t="s">
        <v>75</v>
      </c>
    </row>
    <row r="99" spans="1:5" ht="13.5">
      <c r="A99">
        <v>98</v>
      </c>
      <c r="B99" s="300">
        <v>84202</v>
      </c>
      <c r="C99">
        <v>6</v>
      </c>
      <c r="D99" t="s">
        <v>131</v>
      </c>
      <c r="E99" t="s">
        <v>117</v>
      </c>
    </row>
    <row r="100" spans="1:5" ht="13.5">
      <c r="A100">
        <v>99</v>
      </c>
      <c r="B100" s="300">
        <v>84274</v>
      </c>
      <c r="C100">
        <v>34</v>
      </c>
      <c r="D100" t="s">
        <v>146</v>
      </c>
      <c r="E100" t="s">
        <v>121</v>
      </c>
    </row>
    <row r="101" spans="1:5" ht="13.5">
      <c r="A101">
        <v>100</v>
      </c>
      <c r="B101" s="300">
        <v>84314</v>
      </c>
      <c r="C101" s="302">
        <v>32</v>
      </c>
      <c r="D101" s="302" t="s">
        <v>91</v>
      </c>
      <c r="E101" s="302" t="s">
        <v>121</v>
      </c>
    </row>
    <row r="102" spans="1:5" ht="13.5">
      <c r="A102">
        <v>101</v>
      </c>
      <c r="B102" s="300">
        <v>84336</v>
      </c>
      <c r="C102">
        <v>76</v>
      </c>
      <c r="D102" t="s">
        <v>171</v>
      </c>
      <c r="E102" t="s">
        <v>172</v>
      </c>
    </row>
    <row r="103" spans="1:5" ht="13.5">
      <c r="A103">
        <v>102</v>
      </c>
      <c r="B103" s="300">
        <v>84236</v>
      </c>
      <c r="C103">
        <v>25</v>
      </c>
      <c r="D103" t="s">
        <v>94</v>
      </c>
      <c r="E103" t="s">
        <v>71</v>
      </c>
    </row>
    <row r="104" spans="1:5" ht="13.5">
      <c r="A104">
        <v>103</v>
      </c>
      <c r="B104" s="300">
        <v>84324</v>
      </c>
      <c r="C104">
        <v>51</v>
      </c>
      <c r="D104" t="s">
        <v>155</v>
      </c>
      <c r="E104" t="s">
        <v>51</v>
      </c>
    </row>
    <row r="105" spans="1:5" ht="13.5">
      <c r="A105">
        <v>104</v>
      </c>
      <c r="B105" s="300">
        <v>84290</v>
      </c>
      <c r="C105">
        <v>10</v>
      </c>
      <c r="D105" t="s">
        <v>135</v>
      </c>
      <c r="E105" t="s">
        <v>117</v>
      </c>
    </row>
    <row r="106" spans="1:5" ht="13.5">
      <c r="A106">
        <v>105</v>
      </c>
      <c r="B106" s="300">
        <v>84272</v>
      </c>
      <c r="C106">
        <v>1</v>
      </c>
      <c r="D106" t="s">
        <v>54</v>
      </c>
      <c r="E106" t="s">
        <v>45</v>
      </c>
    </row>
    <row r="107" spans="1:5" ht="13.5">
      <c r="A107">
        <v>106</v>
      </c>
      <c r="B107" s="300">
        <v>84064</v>
      </c>
      <c r="C107">
        <v>16</v>
      </c>
      <c r="D107" t="s">
        <v>83</v>
      </c>
      <c r="E107" t="s">
        <v>118</v>
      </c>
    </row>
    <row r="108" spans="1:5" ht="13.5">
      <c r="A108">
        <v>107</v>
      </c>
      <c r="B108" s="300">
        <v>84337</v>
      </c>
      <c r="C108">
        <v>12</v>
      </c>
      <c r="D108" t="s">
        <v>137</v>
      </c>
      <c r="E108" t="s">
        <v>117</v>
      </c>
    </row>
    <row r="109" spans="1:5" ht="13.5">
      <c r="A109">
        <v>108</v>
      </c>
      <c r="B109" s="300">
        <v>84299</v>
      </c>
      <c r="C109">
        <v>31</v>
      </c>
      <c r="D109" t="s">
        <v>144</v>
      </c>
      <c r="E109" t="s">
        <v>121</v>
      </c>
    </row>
    <row r="110" spans="2:5" ht="13.5">
      <c r="B110" s="300">
        <v>84073</v>
      </c>
      <c r="C110" s="303">
        <v>221</v>
      </c>
      <c r="D110" s="304" t="s">
        <v>223</v>
      </c>
      <c r="E110" s="304" t="s">
        <v>115</v>
      </c>
    </row>
    <row r="111" ht="13.5">
      <c r="B111" s="300">
        <v>84080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Y136"/>
  <sheetViews>
    <sheetView zoomScalePageLayoutView="0" workbookViewId="0" topLeftCell="J1">
      <selection activeCell="T1" sqref="T1:Y136"/>
    </sheetView>
  </sheetViews>
  <sheetFormatPr defaultColWidth="11.421875" defaultRowHeight="12.75"/>
  <cols>
    <col min="1" max="2" width="4.00390625" style="0" bestFit="1" customWidth="1"/>
    <col min="3" max="3" width="26.7109375" style="0" bestFit="1" customWidth="1"/>
    <col min="4" max="4" width="19.28125" style="0" bestFit="1" customWidth="1"/>
    <col min="5" max="5" width="2.00390625" style="0" bestFit="1" customWidth="1"/>
    <col min="6" max="6" width="8.140625" style="0" bestFit="1" customWidth="1"/>
    <col min="8" max="8" width="4.00390625" style="0" bestFit="1" customWidth="1"/>
    <col min="9" max="9" width="25.421875" style="0" bestFit="1" customWidth="1"/>
    <col min="10" max="10" width="8.140625" style="0" bestFit="1" customWidth="1"/>
    <col min="13" max="13" width="4.00390625" style="0" bestFit="1" customWidth="1"/>
    <col min="14" max="14" width="23.8515625" style="0" bestFit="1" customWidth="1"/>
    <col min="18" max="18" width="11.421875" style="255" customWidth="1"/>
    <col min="20" max="20" width="11.421875" style="2" customWidth="1"/>
    <col min="21" max="21" width="23.28125" style="2" bestFit="1" customWidth="1"/>
    <col min="22" max="22" width="18.57421875" style="2" bestFit="1" customWidth="1"/>
    <col min="23" max="23" width="11.421875" style="2" customWidth="1"/>
  </cols>
  <sheetData>
    <row r="1" spans="1:25" ht="13.5">
      <c r="A1" s="231">
        <v>21</v>
      </c>
      <c r="B1" s="232">
        <v>1</v>
      </c>
      <c r="C1" s="231" t="s">
        <v>54</v>
      </c>
      <c r="D1" s="231" t="s">
        <v>45</v>
      </c>
      <c r="E1" s="232">
        <v>1</v>
      </c>
      <c r="F1" s="305">
        <v>0.00232525462962963</v>
      </c>
      <c r="H1" s="306">
        <v>1</v>
      </c>
      <c r="I1" s="307" t="s">
        <v>54</v>
      </c>
      <c r="J1" s="308">
        <v>0.11767361111111112</v>
      </c>
      <c r="K1" s="255">
        <f aca="true" t="shared" si="0" ref="K1:K32">+J1+F1</f>
        <v>0.11999886574074074</v>
      </c>
      <c r="M1" s="1">
        <v>1</v>
      </c>
      <c r="N1" s="2" t="s">
        <v>54</v>
      </c>
      <c r="O1" s="2" t="s">
        <v>45</v>
      </c>
      <c r="P1" s="268">
        <v>0.005532407407407444</v>
      </c>
      <c r="R1" s="255">
        <f>F1+J1+P1</f>
        <v>0.1255312731481482</v>
      </c>
      <c r="T1" s="2">
        <v>1</v>
      </c>
      <c r="U1" s="2" t="s">
        <v>54</v>
      </c>
      <c r="V1" s="2" t="s">
        <v>45</v>
      </c>
      <c r="W1" s="268">
        <v>0.08819444444444445</v>
      </c>
      <c r="Y1" s="357">
        <f>F1+J1+P1+W1</f>
        <v>0.21372571759259262</v>
      </c>
    </row>
    <row r="2" spans="1:25" ht="12.75">
      <c r="A2" s="231">
        <v>91</v>
      </c>
      <c r="B2" s="232">
        <v>2</v>
      </c>
      <c r="C2" s="231" t="s">
        <v>57</v>
      </c>
      <c r="D2" s="231" t="s">
        <v>45</v>
      </c>
      <c r="E2" s="232">
        <v>1</v>
      </c>
      <c r="F2" s="305">
        <v>0.002649305555555556</v>
      </c>
      <c r="H2" s="5">
        <v>2</v>
      </c>
      <c r="I2" t="s">
        <v>57</v>
      </c>
      <c r="J2" s="255">
        <v>0.11818287037037038</v>
      </c>
      <c r="K2" s="255">
        <f t="shared" si="0"/>
        <v>0.12083217592592593</v>
      </c>
      <c r="M2" s="1"/>
      <c r="N2" s="2"/>
      <c r="O2" s="2"/>
      <c r="P2" s="268"/>
      <c r="R2" s="255">
        <f aca="true" t="shared" si="1" ref="R2:R65">F2+J2+P2</f>
        <v>0.12083217592592593</v>
      </c>
      <c r="W2" s="268"/>
      <c r="Y2" s="357">
        <f aca="true" t="shared" si="2" ref="Y2:Y65">F2+J2+P2+W2</f>
        <v>0.12083217592592593</v>
      </c>
    </row>
    <row r="3" spans="1:25" ht="12.75">
      <c r="A3" s="231">
        <v>31</v>
      </c>
      <c r="B3" s="232">
        <v>3</v>
      </c>
      <c r="C3" s="231" t="s">
        <v>65</v>
      </c>
      <c r="D3" s="231" t="s">
        <v>45</v>
      </c>
      <c r="E3" s="232">
        <v>1</v>
      </c>
      <c r="F3" s="305">
        <v>0.002369699074074074</v>
      </c>
      <c r="H3" s="5">
        <v>3</v>
      </c>
      <c r="I3" t="s">
        <v>65</v>
      </c>
      <c r="J3" s="255">
        <v>0.11990740740740741</v>
      </c>
      <c r="K3" s="255">
        <f t="shared" si="0"/>
        <v>0.12227710648148148</v>
      </c>
      <c r="M3" s="58">
        <v>3</v>
      </c>
      <c r="N3" s="36" t="s">
        <v>65</v>
      </c>
      <c r="O3" s="36" t="s">
        <v>45</v>
      </c>
      <c r="P3" s="268">
        <v>0.006655092592592549</v>
      </c>
      <c r="R3" s="255">
        <f t="shared" si="1"/>
        <v>0.12893219907407402</v>
      </c>
      <c r="T3" s="2">
        <v>3</v>
      </c>
      <c r="U3" s="2" t="s">
        <v>65</v>
      </c>
      <c r="V3" s="2" t="s">
        <v>45</v>
      </c>
      <c r="W3" s="268">
        <v>0.10351851851851852</v>
      </c>
      <c r="Y3" s="357">
        <f t="shared" si="2"/>
        <v>0.23245071759259256</v>
      </c>
    </row>
    <row r="4" spans="1:25" ht="12.75">
      <c r="A4" s="231">
        <v>52</v>
      </c>
      <c r="B4" s="232">
        <v>4</v>
      </c>
      <c r="C4" s="231" t="s">
        <v>56</v>
      </c>
      <c r="D4" s="231" t="s">
        <v>45</v>
      </c>
      <c r="E4" s="232">
        <v>1</v>
      </c>
      <c r="F4" s="305">
        <v>0.002475636574074074</v>
      </c>
      <c r="H4" s="5">
        <v>4</v>
      </c>
      <c r="I4" t="s">
        <v>56</v>
      </c>
      <c r="J4" s="255">
        <v>0.11802083333333334</v>
      </c>
      <c r="K4" s="255">
        <f t="shared" si="0"/>
        <v>0.12049646990740741</v>
      </c>
      <c r="M4" s="1">
        <v>4</v>
      </c>
      <c r="N4" s="2" t="s">
        <v>56</v>
      </c>
      <c r="O4" s="2" t="s">
        <v>45</v>
      </c>
      <c r="P4" s="268">
        <v>0.005601851851851816</v>
      </c>
      <c r="R4" s="255">
        <f t="shared" si="1"/>
        <v>0.12609832175925922</v>
      </c>
      <c r="T4" s="2">
        <v>4</v>
      </c>
      <c r="U4" s="2" t="s">
        <v>56</v>
      </c>
      <c r="V4" s="2" t="s">
        <v>45</v>
      </c>
      <c r="W4" s="268">
        <v>0.10351851851851852</v>
      </c>
      <c r="Y4" s="357">
        <f t="shared" si="2"/>
        <v>0.22961684027777773</v>
      </c>
    </row>
    <row r="5" spans="1:25" ht="12.75">
      <c r="A5" s="231">
        <v>122</v>
      </c>
      <c r="B5" s="232">
        <v>5</v>
      </c>
      <c r="C5" s="231" t="s">
        <v>130</v>
      </c>
      <c r="D5" s="231" t="s">
        <v>45</v>
      </c>
      <c r="E5" s="232">
        <v>1</v>
      </c>
      <c r="F5" s="305">
        <v>0.0028467939814814814</v>
      </c>
      <c r="H5" s="5">
        <v>5</v>
      </c>
      <c r="I5" t="s">
        <v>130</v>
      </c>
      <c r="J5" s="255">
        <v>0.1423611111111111</v>
      </c>
      <c r="K5" s="255">
        <f t="shared" si="0"/>
        <v>0.1452079050925926</v>
      </c>
      <c r="M5" s="58">
        <v>5</v>
      </c>
      <c r="N5" s="36" t="s">
        <v>130</v>
      </c>
      <c r="O5" s="36" t="s">
        <v>45</v>
      </c>
      <c r="P5" s="268">
        <v>0.006226851851851857</v>
      </c>
      <c r="R5" s="255">
        <f t="shared" si="1"/>
        <v>0.15143475694444444</v>
      </c>
      <c r="T5" s="2">
        <v>5</v>
      </c>
      <c r="U5" s="2" t="s">
        <v>130</v>
      </c>
      <c r="V5" s="2" t="s">
        <v>45</v>
      </c>
      <c r="W5" s="268">
        <v>0.10858796296296297</v>
      </c>
      <c r="Y5" s="357">
        <f t="shared" si="2"/>
        <v>0.26002271990740744</v>
      </c>
    </row>
    <row r="6" spans="1:25" ht="12.75">
      <c r="A6" s="231">
        <v>9</v>
      </c>
      <c r="B6" s="232">
        <v>6</v>
      </c>
      <c r="C6" s="231" t="s">
        <v>131</v>
      </c>
      <c r="D6" s="231" t="s">
        <v>117</v>
      </c>
      <c r="E6" s="232">
        <v>1</v>
      </c>
      <c r="F6" s="305">
        <v>0.002248865740740741</v>
      </c>
      <c r="H6" s="5">
        <v>6</v>
      </c>
      <c r="I6" t="s">
        <v>131</v>
      </c>
      <c r="J6" s="255">
        <v>0.11802083333333334</v>
      </c>
      <c r="K6" s="255">
        <f t="shared" si="0"/>
        <v>0.12026969907407407</v>
      </c>
      <c r="M6" s="1">
        <v>6</v>
      </c>
      <c r="N6" s="2" t="s">
        <v>131</v>
      </c>
      <c r="O6" s="2" t="s">
        <v>117</v>
      </c>
      <c r="P6" s="268">
        <v>0.005347222222222267</v>
      </c>
      <c r="R6" s="255">
        <f t="shared" si="1"/>
        <v>0.12561692129629634</v>
      </c>
      <c r="T6" s="2">
        <v>6</v>
      </c>
      <c r="U6" s="2" t="s">
        <v>131</v>
      </c>
      <c r="V6" s="2" t="s">
        <v>117</v>
      </c>
      <c r="W6" s="268">
        <v>0.08819444444444445</v>
      </c>
      <c r="Y6" s="357">
        <f t="shared" si="2"/>
        <v>0.21381136574074078</v>
      </c>
    </row>
    <row r="7" spans="1:25" ht="12.75">
      <c r="A7" s="231">
        <v>48</v>
      </c>
      <c r="B7" s="232">
        <v>8</v>
      </c>
      <c r="C7" s="231" t="s">
        <v>133</v>
      </c>
      <c r="D7" s="231" t="s">
        <v>117</v>
      </c>
      <c r="E7" s="232">
        <v>1</v>
      </c>
      <c r="F7" s="305">
        <v>0.0024460416666666667</v>
      </c>
      <c r="H7" s="5">
        <v>8</v>
      </c>
      <c r="I7" t="s">
        <v>133</v>
      </c>
      <c r="J7" s="255">
        <v>0.11802083333333334</v>
      </c>
      <c r="K7" s="255">
        <f t="shared" si="0"/>
        <v>0.120466875</v>
      </c>
      <c r="M7" s="1">
        <v>8</v>
      </c>
      <c r="N7" s="2" t="s">
        <v>133</v>
      </c>
      <c r="O7" s="2" t="s">
        <v>117</v>
      </c>
      <c r="P7" s="268">
        <v>0.005555555555555598</v>
      </c>
      <c r="R7" s="255">
        <f t="shared" si="1"/>
        <v>0.1260224305555556</v>
      </c>
      <c r="T7" s="2">
        <v>8</v>
      </c>
      <c r="U7" s="2" t="s">
        <v>133</v>
      </c>
      <c r="V7" s="2" t="s">
        <v>117</v>
      </c>
      <c r="W7" s="268">
        <v>0.08819444444444445</v>
      </c>
      <c r="Y7" s="357">
        <f t="shared" si="2"/>
        <v>0.21421687500000003</v>
      </c>
    </row>
    <row r="8" spans="1:25" ht="12.75">
      <c r="A8" s="231">
        <v>19</v>
      </c>
      <c r="B8" s="232">
        <v>9</v>
      </c>
      <c r="C8" s="231" t="s">
        <v>134</v>
      </c>
      <c r="D8" s="231" t="s">
        <v>117</v>
      </c>
      <c r="E8" s="232">
        <v>1</v>
      </c>
      <c r="F8" s="305">
        <v>0.002319537037037037</v>
      </c>
      <c r="H8" s="5">
        <v>9</v>
      </c>
      <c r="I8" t="s">
        <v>134</v>
      </c>
      <c r="J8" s="255">
        <v>0.11802083333333334</v>
      </c>
      <c r="K8" s="255">
        <f t="shared" si="0"/>
        <v>0.12034037037037038</v>
      </c>
      <c r="M8" s="1">
        <v>9</v>
      </c>
      <c r="N8" s="2" t="s">
        <v>134</v>
      </c>
      <c r="O8" s="2" t="s">
        <v>117</v>
      </c>
      <c r="P8" s="268">
        <v>0.005289351851851878</v>
      </c>
      <c r="R8" s="255">
        <f t="shared" si="1"/>
        <v>0.12562972222222224</v>
      </c>
      <c r="T8" s="2">
        <v>9</v>
      </c>
      <c r="U8" s="2" t="s">
        <v>134</v>
      </c>
      <c r="V8" s="2" t="s">
        <v>117</v>
      </c>
      <c r="W8" s="268">
        <v>0.08819444444444445</v>
      </c>
      <c r="Y8" s="357">
        <f t="shared" si="2"/>
        <v>0.2138241666666667</v>
      </c>
    </row>
    <row r="9" spans="1:25" ht="12.75">
      <c r="A9" s="231">
        <v>24</v>
      </c>
      <c r="B9" s="232">
        <v>10</v>
      </c>
      <c r="C9" s="231" t="s">
        <v>135</v>
      </c>
      <c r="D9" s="231" t="s">
        <v>117</v>
      </c>
      <c r="E9" s="232">
        <v>1</v>
      </c>
      <c r="F9" s="305">
        <v>0.0023453125</v>
      </c>
      <c r="H9" s="5">
        <v>10</v>
      </c>
      <c r="I9" t="s">
        <v>135</v>
      </c>
      <c r="J9" s="255">
        <v>0.11767361111111112</v>
      </c>
      <c r="K9" s="255">
        <f t="shared" si="0"/>
        <v>0.12001892361111112</v>
      </c>
      <c r="M9" s="1">
        <v>10</v>
      </c>
      <c r="N9" s="2" t="s">
        <v>135</v>
      </c>
      <c r="O9" s="2" t="s">
        <v>117</v>
      </c>
      <c r="P9" s="268">
        <v>0.0055324074074074026</v>
      </c>
      <c r="R9" s="255">
        <f t="shared" si="1"/>
        <v>0.1255513310185185</v>
      </c>
      <c r="T9" s="2">
        <v>10</v>
      </c>
      <c r="U9" s="2" t="s">
        <v>135</v>
      </c>
      <c r="V9" s="2" t="s">
        <v>117</v>
      </c>
      <c r="W9" s="268">
        <v>0.08819444444444445</v>
      </c>
      <c r="Y9" s="357">
        <f t="shared" si="2"/>
        <v>0.21374577546296297</v>
      </c>
    </row>
    <row r="10" spans="1:25" ht="12.75">
      <c r="A10" s="231">
        <v>81</v>
      </c>
      <c r="B10" s="232">
        <v>11</v>
      </c>
      <c r="C10" s="231" t="s">
        <v>136</v>
      </c>
      <c r="D10" s="231" t="s">
        <v>117</v>
      </c>
      <c r="E10" s="232">
        <v>1</v>
      </c>
      <c r="F10" s="305">
        <v>0.002616805555555556</v>
      </c>
      <c r="J10" s="312">
        <v>0.9169212962962963</v>
      </c>
      <c r="K10" s="255">
        <f t="shared" si="0"/>
        <v>0.9195381018518518</v>
      </c>
      <c r="M10" s="1"/>
      <c r="N10" s="2"/>
      <c r="O10" s="2"/>
      <c r="P10" s="268"/>
      <c r="R10" s="255">
        <f t="shared" si="1"/>
        <v>0.9195381018518518</v>
      </c>
      <c r="W10" s="268"/>
      <c r="Y10" s="357">
        <f t="shared" si="2"/>
        <v>0.9195381018518518</v>
      </c>
    </row>
    <row r="11" spans="1:25" ht="12.75">
      <c r="A11" s="231">
        <v>8</v>
      </c>
      <c r="B11" s="232">
        <v>12</v>
      </c>
      <c r="C11" s="231" t="s">
        <v>137</v>
      </c>
      <c r="D11" s="231" t="s">
        <v>117</v>
      </c>
      <c r="E11" s="232">
        <v>1</v>
      </c>
      <c r="F11" s="305">
        <v>0.0022372337962962966</v>
      </c>
      <c r="H11" s="5">
        <v>12</v>
      </c>
      <c r="I11" t="s">
        <v>137</v>
      </c>
      <c r="J11" s="255">
        <v>0.11767361111111112</v>
      </c>
      <c r="K11" s="255">
        <f t="shared" si="0"/>
        <v>0.11991084490740742</v>
      </c>
      <c r="M11" s="58">
        <v>12</v>
      </c>
      <c r="N11" s="36" t="s">
        <v>137</v>
      </c>
      <c r="O11" s="36" t="s">
        <v>117</v>
      </c>
      <c r="P11" s="268">
        <v>0.006087962962963003</v>
      </c>
      <c r="R11" s="255">
        <f t="shared" si="1"/>
        <v>0.12599880787037043</v>
      </c>
      <c r="T11" s="2">
        <v>12</v>
      </c>
      <c r="U11" s="2" t="s">
        <v>137</v>
      </c>
      <c r="V11" s="2" t="s">
        <v>117</v>
      </c>
      <c r="W11" s="268">
        <v>0.08819444444444445</v>
      </c>
      <c r="Y11" s="357">
        <f t="shared" si="2"/>
        <v>0.2141932523148149</v>
      </c>
    </row>
    <row r="12" spans="1:25" ht="12.75">
      <c r="A12" s="231">
        <v>17</v>
      </c>
      <c r="B12" s="232">
        <v>13</v>
      </c>
      <c r="C12" s="231" t="s">
        <v>80</v>
      </c>
      <c r="D12" s="231" t="s">
        <v>118</v>
      </c>
      <c r="E12" s="232">
        <v>1</v>
      </c>
      <c r="F12" s="305">
        <v>0.0023149652777777778</v>
      </c>
      <c r="H12" s="5">
        <v>13</v>
      </c>
      <c r="I12" t="s">
        <v>80</v>
      </c>
      <c r="J12" s="255">
        <v>0.11802083333333334</v>
      </c>
      <c r="K12" s="255">
        <f t="shared" si="0"/>
        <v>0.12033579861111111</v>
      </c>
      <c r="M12" s="1">
        <v>13</v>
      </c>
      <c r="N12" s="2" t="s">
        <v>80</v>
      </c>
      <c r="O12" s="2" t="s">
        <v>118</v>
      </c>
      <c r="P12" s="268">
        <v>0.00553240740740743</v>
      </c>
      <c r="R12" s="255">
        <f t="shared" si="1"/>
        <v>0.12586820601851856</v>
      </c>
      <c r="T12" s="2">
        <v>13</v>
      </c>
      <c r="U12" s="2" t="s">
        <v>80</v>
      </c>
      <c r="V12" s="2" t="s">
        <v>118</v>
      </c>
      <c r="W12" s="268">
        <v>0.08819444444444445</v>
      </c>
      <c r="Y12" s="357">
        <f t="shared" si="2"/>
        <v>0.21406265046296302</v>
      </c>
    </row>
    <row r="13" spans="1:25" ht="12.75">
      <c r="A13" s="231">
        <v>93</v>
      </c>
      <c r="B13" s="232">
        <v>14</v>
      </c>
      <c r="C13" s="231" t="s">
        <v>81</v>
      </c>
      <c r="D13" s="231" t="s">
        <v>118</v>
      </c>
      <c r="E13" s="232">
        <v>1</v>
      </c>
      <c r="F13" s="305">
        <v>0.0026619328703703705</v>
      </c>
      <c r="H13" s="5">
        <v>14</v>
      </c>
      <c r="I13" t="s">
        <v>81</v>
      </c>
      <c r="J13" s="255">
        <v>0.119907407407407</v>
      </c>
      <c r="K13" s="255">
        <f t="shared" si="0"/>
        <v>0.12256934027777737</v>
      </c>
      <c r="M13" s="58">
        <v>14</v>
      </c>
      <c r="N13" s="36" t="s">
        <v>81</v>
      </c>
      <c r="O13" s="36" t="s">
        <v>118</v>
      </c>
      <c r="P13" s="268">
        <v>0.006238425925925883</v>
      </c>
      <c r="R13" s="255">
        <f t="shared" si="1"/>
        <v>0.12880776620370327</v>
      </c>
      <c r="T13" s="2">
        <v>14</v>
      </c>
      <c r="U13" s="2" t="s">
        <v>81</v>
      </c>
      <c r="V13" s="2" t="s">
        <v>118</v>
      </c>
      <c r="W13" s="268">
        <v>0.10818287037037037</v>
      </c>
      <c r="Y13" s="357">
        <f t="shared" si="2"/>
        <v>0.23699063657407365</v>
      </c>
    </row>
    <row r="14" spans="1:25" ht="12.75">
      <c r="A14" s="231">
        <v>90</v>
      </c>
      <c r="B14" s="232">
        <v>15</v>
      </c>
      <c r="C14" s="231" t="s">
        <v>82</v>
      </c>
      <c r="D14" s="231" t="s">
        <v>118</v>
      </c>
      <c r="E14" s="232">
        <v>1</v>
      </c>
      <c r="F14" s="305">
        <v>0.002641111111111111</v>
      </c>
      <c r="H14" s="5">
        <v>15</v>
      </c>
      <c r="I14" t="s">
        <v>82</v>
      </c>
      <c r="J14" s="255">
        <v>0.11802083333333334</v>
      </c>
      <c r="K14" s="255">
        <f t="shared" si="0"/>
        <v>0.12066194444444445</v>
      </c>
      <c r="M14" s="1">
        <v>15</v>
      </c>
      <c r="N14" s="2" t="s">
        <v>82</v>
      </c>
      <c r="O14" s="2" t="s">
        <v>118</v>
      </c>
      <c r="P14" s="268">
        <v>0.005972222222222191</v>
      </c>
      <c r="R14" s="255">
        <f t="shared" si="1"/>
        <v>0.12663416666666663</v>
      </c>
      <c r="T14" s="2">
        <v>15</v>
      </c>
      <c r="U14" s="2" t="s">
        <v>82</v>
      </c>
      <c r="V14" s="2" t="s">
        <v>118</v>
      </c>
      <c r="W14" s="268">
        <v>0.10052083333333334</v>
      </c>
      <c r="Y14" s="357">
        <f t="shared" si="2"/>
        <v>0.22715499999999997</v>
      </c>
    </row>
    <row r="15" spans="1:25" ht="12.75">
      <c r="A15" s="231">
        <v>13</v>
      </c>
      <c r="B15" s="232">
        <v>16</v>
      </c>
      <c r="C15" s="231" t="s">
        <v>83</v>
      </c>
      <c r="D15" s="231" t="s">
        <v>118</v>
      </c>
      <c r="E15" s="232">
        <v>1</v>
      </c>
      <c r="F15" s="305">
        <v>0.002302303240740741</v>
      </c>
      <c r="H15" s="5">
        <v>16</v>
      </c>
      <c r="I15" t="s">
        <v>83</v>
      </c>
      <c r="J15" s="255">
        <v>0.11767361111111112</v>
      </c>
      <c r="K15" s="255">
        <f t="shared" si="0"/>
        <v>0.11997591435185186</v>
      </c>
      <c r="M15" s="1">
        <v>16</v>
      </c>
      <c r="N15" s="2" t="s">
        <v>83</v>
      </c>
      <c r="O15" s="2" t="s">
        <v>118</v>
      </c>
      <c r="P15" s="268">
        <v>0.005925925925925918</v>
      </c>
      <c r="R15" s="255">
        <f t="shared" si="1"/>
        <v>0.1259018402777778</v>
      </c>
      <c r="T15" s="2">
        <v>16</v>
      </c>
      <c r="U15" s="2" t="s">
        <v>83</v>
      </c>
      <c r="V15" s="2" t="s">
        <v>118</v>
      </c>
      <c r="W15" s="268">
        <v>0.08819444444444445</v>
      </c>
      <c r="Y15" s="357">
        <f t="shared" si="2"/>
        <v>0.21409628472222225</v>
      </c>
    </row>
    <row r="16" spans="1:25" ht="12.75">
      <c r="A16" s="231">
        <v>75</v>
      </c>
      <c r="B16" s="232">
        <v>17</v>
      </c>
      <c r="C16" s="231" t="s">
        <v>138</v>
      </c>
      <c r="D16" s="231" t="s">
        <v>118</v>
      </c>
      <c r="E16" s="232">
        <v>1</v>
      </c>
      <c r="F16" s="305">
        <v>0.0025795833333333335</v>
      </c>
      <c r="H16" s="5">
        <v>17</v>
      </c>
      <c r="I16" t="s">
        <v>138</v>
      </c>
      <c r="J16" s="255">
        <v>0.11802083333333334</v>
      </c>
      <c r="K16" s="255">
        <f t="shared" si="0"/>
        <v>0.12060041666666667</v>
      </c>
      <c r="M16" s="1">
        <v>17</v>
      </c>
      <c r="N16" s="2" t="s">
        <v>138</v>
      </c>
      <c r="O16" s="2" t="s">
        <v>118</v>
      </c>
      <c r="P16" s="268">
        <v>0.0056944444444444395</v>
      </c>
      <c r="R16" s="255">
        <f t="shared" si="1"/>
        <v>0.1262948611111111</v>
      </c>
      <c r="T16" s="2">
        <v>17</v>
      </c>
      <c r="U16" s="2" t="s">
        <v>138</v>
      </c>
      <c r="V16" s="2" t="s">
        <v>118</v>
      </c>
      <c r="W16" s="268">
        <v>0.08903935185185186</v>
      </c>
      <c r="Y16" s="357">
        <f t="shared" si="2"/>
        <v>0.21533421296296296</v>
      </c>
    </row>
    <row r="17" spans="1:25" ht="12.75">
      <c r="A17" s="231">
        <v>119</v>
      </c>
      <c r="B17" s="232">
        <v>19</v>
      </c>
      <c r="C17" s="231" t="s">
        <v>67</v>
      </c>
      <c r="D17" s="231" t="s">
        <v>68</v>
      </c>
      <c r="E17" s="232">
        <v>1</v>
      </c>
      <c r="F17" s="305">
        <v>0.0028196180555555557</v>
      </c>
      <c r="H17" s="5">
        <v>19</v>
      </c>
      <c r="I17" t="s">
        <v>67</v>
      </c>
      <c r="J17" s="255">
        <v>0.11887731481481482</v>
      </c>
      <c r="K17" s="255">
        <f t="shared" si="0"/>
        <v>0.12169693287037038</v>
      </c>
      <c r="M17" s="58">
        <v>19</v>
      </c>
      <c r="N17" s="36" t="s">
        <v>67</v>
      </c>
      <c r="O17" s="36" t="s">
        <v>68</v>
      </c>
      <c r="P17" s="268">
        <v>0.006435185185185214</v>
      </c>
      <c r="R17" s="255">
        <f t="shared" si="1"/>
        <v>0.1281321180555556</v>
      </c>
      <c r="T17" s="2">
        <v>19</v>
      </c>
      <c r="U17" s="2" t="s">
        <v>67</v>
      </c>
      <c r="V17" s="2" t="s">
        <v>68</v>
      </c>
      <c r="W17" s="268">
        <v>0.10052083333333334</v>
      </c>
      <c r="Y17" s="357">
        <f t="shared" si="2"/>
        <v>0.22865295138888894</v>
      </c>
    </row>
    <row r="18" spans="1:25" ht="12.75">
      <c r="A18" s="231">
        <v>38</v>
      </c>
      <c r="B18" s="232">
        <v>20</v>
      </c>
      <c r="C18" s="231" t="s">
        <v>140</v>
      </c>
      <c r="D18" s="231" t="s">
        <v>68</v>
      </c>
      <c r="E18" s="232">
        <v>1</v>
      </c>
      <c r="F18" s="305">
        <v>0.002411875</v>
      </c>
      <c r="H18" s="5">
        <v>20</v>
      </c>
      <c r="I18" t="s">
        <v>140</v>
      </c>
      <c r="J18" s="255">
        <v>0.11802083333333334</v>
      </c>
      <c r="K18" s="255">
        <f t="shared" si="0"/>
        <v>0.12043270833333333</v>
      </c>
      <c r="M18" s="1">
        <v>20</v>
      </c>
      <c r="N18" s="2" t="s">
        <v>140</v>
      </c>
      <c r="O18" s="2" t="s">
        <v>68</v>
      </c>
      <c r="P18" s="268">
        <v>0.0057754629629629545</v>
      </c>
      <c r="R18" s="255">
        <f t="shared" si="1"/>
        <v>0.1262081712962963</v>
      </c>
      <c r="T18" s="2">
        <v>20</v>
      </c>
      <c r="U18" s="2" t="s">
        <v>140</v>
      </c>
      <c r="V18" s="2" t="s">
        <v>68</v>
      </c>
      <c r="W18" s="268">
        <v>0.08819444444444445</v>
      </c>
      <c r="Y18" s="357">
        <f t="shared" si="2"/>
        <v>0.21440261574074077</v>
      </c>
    </row>
    <row r="19" spans="1:25" ht="12.75">
      <c r="A19" s="231">
        <v>42</v>
      </c>
      <c r="B19" s="232">
        <v>21</v>
      </c>
      <c r="C19" s="231" t="s">
        <v>141</v>
      </c>
      <c r="D19" s="231" t="s">
        <v>68</v>
      </c>
      <c r="E19" s="232">
        <v>1</v>
      </c>
      <c r="F19" s="305">
        <v>0.0024227893518518518</v>
      </c>
      <c r="H19" s="5">
        <v>21</v>
      </c>
      <c r="I19" t="s">
        <v>141</v>
      </c>
      <c r="J19" s="255">
        <v>0.11802083333333334</v>
      </c>
      <c r="K19" s="255">
        <f t="shared" si="0"/>
        <v>0.12044362268518519</v>
      </c>
      <c r="M19" s="1">
        <v>21</v>
      </c>
      <c r="N19" s="2" t="s">
        <v>141</v>
      </c>
      <c r="O19" s="2" t="s">
        <v>68</v>
      </c>
      <c r="P19" s="268">
        <v>0.005555555555555522</v>
      </c>
      <c r="R19" s="255">
        <f t="shared" si="1"/>
        <v>0.1259991782407407</v>
      </c>
      <c r="T19" s="2">
        <v>21</v>
      </c>
      <c r="U19" s="2" t="s">
        <v>141</v>
      </c>
      <c r="V19" s="2" t="s">
        <v>68</v>
      </c>
      <c r="W19" s="268">
        <v>0.08819444444444445</v>
      </c>
      <c r="Y19" s="357">
        <f t="shared" si="2"/>
        <v>0.21419362268518516</v>
      </c>
    </row>
    <row r="20" spans="1:25" ht="12.75">
      <c r="A20" s="231">
        <v>26</v>
      </c>
      <c r="B20" s="232">
        <v>22</v>
      </c>
      <c r="C20" s="231" t="s">
        <v>142</v>
      </c>
      <c r="D20" s="231" t="s">
        <v>68</v>
      </c>
      <c r="E20" s="232">
        <v>1</v>
      </c>
      <c r="F20" s="305">
        <v>0.002346134259259259</v>
      </c>
      <c r="J20" s="312">
        <v>0.9169212962962963</v>
      </c>
      <c r="K20" s="255">
        <f t="shared" si="0"/>
        <v>0.9192674305555555</v>
      </c>
      <c r="M20" s="1"/>
      <c r="N20" s="2"/>
      <c r="O20" s="2"/>
      <c r="P20" s="268"/>
      <c r="R20" s="255">
        <f t="shared" si="1"/>
        <v>0.9192674305555555</v>
      </c>
      <c r="W20" s="268"/>
      <c r="Y20" s="357">
        <f t="shared" si="2"/>
        <v>0.9192674305555555</v>
      </c>
    </row>
    <row r="21" spans="1:25" ht="12.75">
      <c r="A21" s="231">
        <v>51</v>
      </c>
      <c r="B21" s="232">
        <v>23</v>
      </c>
      <c r="C21" s="231" t="s">
        <v>69</v>
      </c>
      <c r="D21" s="231" t="s">
        <v>68</v>
      </c>
      <c r="E21" s="232">
        <v>1</v>
      </c>
      <c r="F21" s="305">
        <v>0.0024715972222222223</v>
      </c>
      <c r="H21" s="5">
        <v>23</v>
      </c>
      <c r="I21" t="s">
        <v>69</v>
      </c>
      <c r="J21" s="255">
        <v>0.11802083333333334</v>
      </c>
      <c r="K21" s="255">
        <f t="shared" si="0"/>
        <v>0.12049243055555556</v>
      </c>
      <c r="M21" s="1">
        <v>23</v>
      </c>
      <c r="N21" s="2" t="s">
        <v>69</v>
      </c>
      <c r="O21" s="2" t="s">
        <v>68</v>
      </c>
      <c r="P21" s="268">
        <v>0.0056365740740740924</v>
      </c>
      <c r="R21" s="255">
        <f t="shared" si="1"/>
        <v>0.12612900462962964</v>
      </c>
      <c r="T21" s="2">
        <v>23</v>
      </c>
      <c r="U21" s="2" t="s">
        <v>69</v>
      </c>
      <c r="V21" s="2" t="s">
        <v>68</v>
      </c>
      <c r="W21" s="268">
        <v>0.10052083333333334</v>
      </c>
      <c r="Y21" s="357">
        <f t="shared" si="2"/>
        <v>0.22664983796296298</v>
      </c>
    </row>
    <row r="22" spans="1:25" ht="12.75">
      <c r="A22" s="231">
        <v>32</v>
      </c>
      <c r="B22" s="232">
        <v>24</v>
      </c>
      <c r="C22" s="231" t="s">
        <v>66</v>
      </c>
      <c r="D22" s="231" t="s">
        <v>68</v>
      </c>
      <c r="E22" s="232">
        <v>1</v>
      </c>
      <c r="F22" s="305">
        <v>0.002387175925925926</v>
      </c>
      <c r="H22" s="5">
        <v>24</v>
      </c>
      <c r="I22" t="s">
        <v>66</v>
      </c>
      <c r="J22" s="255">
        <v>0.11802083333333334</v>
      </c>
      <c r="K22" s="255">
        <f t="shared" si="0"/>
        <v>0.12040800925925926</v>
      </c>
      <c r="M22" s="1">
        <v>24</v>
      </c>
      <c r="N22" s="2" t="s">
        <v>66</v>
      </c>
      <c r="O22" s="2" t="s">
        <v>68</v>
      </c>
      <c r="P22" s="268">
        <v>0.005671296296296327</v>
      </c>
      <c r="R22" s="255">
        <f t="shared" si="1"/>
        <v>0.12607930555555558</v>
      </c>
      <c r="T22" s="2">
        <v>24</v>
      </c>
      <c r="U22" s="2" t="s">
        <v>66</v>
      </c>
      <c r="V22" s="2" t="s">
        <v>68</v>
      </c>
      <c r="W22" s="268">
        <v>0.08819444444444445</v>
      </c>
      <c r="Y22" s="357">
        <f t="shared" si="2"/>
        <v>0.21427375000000004</v>
      </c>
    </row>
    <row r="23" spans="1:25" ht="12.75">
      <c r="A23" s="231">
        <v>4</v>
      </c>
      <c r="B23" s="232">
        <v>25</v>
      </c>
      <c r="C23" s="231" t="s">
        <v>94</v>
      </c>
      <c r="D23" s="231" t="s">
        <v>71</v>
      </c>
      <c r="E23" s="232">
        <v>1</v>
      </c>
      <c r="F23" s="305">
        <v>0.002174270833333333</v>
      </c>
      <c r="H23" s="5">
        <v>25</v>
      </c>
      <c r="I23" t="s">
        <v>94</v>
      </c>
      <c r="J23" s="255">
        <v>0.11802083333333334</v>
      </c>
      <c r="K23" s="255">
        <f t="shared" si="0"/>
        <v>0.12019510416666668</v>
      </c>
      <c r="M23" s="1">
        <v>25</v>
      </c>
      <c r="N23" s="2" t="s">
        <v>94</v>
      </c>
      <c r="O23" s="2" t="s">
        <v>71</v>
      </c>
      <c r="P23" s="268">
        <v>0.005509259259259269</v>
      </c>
      <c r="R23" s="255">
        <f t="shared" si="1"/>
        <v>0.12570436342592595</v>
      </c>
      <c r="T23" s="2">
        <v>25</v>
      </c>
      <c r="U23" s="2" t="s">
        <v>94</v>
      </c>
      <c r="V23" s="2" t="s">
        <v>71</v>
      </c>
      <c r="W23" s="268">
        <v>0.08819444444444445</v>
      </c>
      <c r="Y23" s="357">
        <f t="shared" si="2"/>
        <v>0.2138988078703704</v>
      </c>
    </row>
    <row r="24" spans="1:25" ht="12.75">
      <c r="A24" s="231">
        <v>25</v>
      </c>
      <c r="B24" s="232">
        <v>26</v>
      </c>
      <c r="C24" s="231" t="s">
        <v>73</v>
      </c>
      <c r="D24" s="231" t="s">
        <v>71</v>
      </c>
      <c r="E24" s="232">
        <v>1</v>
      </c>
      <c r="F24" s="305">
        <v>0.002345486111111111</v>
      </c>
      <c r="H24" s="5">
        <v>26</v>
      </c>
      <c r="I24" t="s">
        <v>73</v>
      </c>
      <c r="J24" s="255">
        <v>0.11802083333333334</v>
      </c>
      <c r="K24" s="255">
        <f t="shared" si="0"/>
        <v>0.12036631944444445</v>
      </c>
      <c r="M24" s="58">
        <v>26</v>
      </c>
      <c r="N24" s="36" t="s">
        <v>73</v>
      </c>
      <c r="O24" s="36" t="s">
        <v>71</v>
      </c>
      <c r="P24" s="268">
        <v>0.0063888888888888745</v>
      </c>
      <c r="R24" s="255">
        <f t="shared" si="1"/>
        <v>0.1267552083333333</v>
      </c>
      <c r="T24" s="2">
        <v>26</v>
      </c>
      <c r="U24" s="2" t="s">
        <v>73</v>
      </c>
      <c r="V24" s="2" t="s">
        <v>71</v>
      </c>
      <c r="W24" s="268">
        <v>0.08819444444444445</v>
      </c>
      <c r="Y24" s="357">
        <f t="shared" si="2"/>
        <v>0.21494965277777778</v>
      </c>
    </row>
    <row r="25" spans="1:25" ht="12.75">
      <c r="A25" s="231">
        <v>29</v>
      </c>
      <c r="B25" s="232">
        <v>27</v>
      </c>
      <c r="C25" s="231" t="s">
        <v>143</v>
      </c>
      <c r="D25" s="231" t="s">
        <v>71</v>
      </c>
      <c r="E25" s="232">
        <v>1</v>
      </c>
      <c r="F25" s="305">
        <v>0.0023616550925925927</v>
      </c>
      <c r="H25" s="5">
        <v>27</v>
      </c>
      <c r="I25" t="s">
        <v>143</v>
      </c>
      <c r="J25" s="255">
        <v>0.11802083333333334</v>
      </c>
      <c r="K25" s="255">
        <f t="shared" si="0"/>
        <v>0.12038248842592593</v>
      </c>
      <c r="M25" s="1">
        <v>27</v>
      </c>
      <c r="N25" s="2" t="s">
        <v>143</v>
      </c>
      <c r="O25" s="2" t="s">
        <v>71</v>
      </c>
      <c r="P25" s="268">
        <v>0.005914351851851865</v>
      </c>
      <c r="R25" s="255">
        <f t="shared" si="1"/>
        <v>0.1262968402777778</v>
      </c>
      <c r="T25" s="2">
        <v>27</v>
      </c>
      <c r="U25" s="2" t="s">
        <v>143</v>
      </c>
      <c r="V25" s="2" t="s">
        <v>71</v>
      </c>
      <c r="W25" s="268">
        <v>0.08825231481481481</v>
      </c>
      <c r="Y25" s="357">
        <f t="shared" si="2"/>
        <v>0.2145491550925926</v>
      </c>
    </row>
    <row r="26" spans="1:25" ht="12.75">
      <c r="A26" s="231">
        <v>83</v>
      </c>
      <c r="B26" s="232">
        <v>28</v>
      </c>
      <c r="C26" s="231" t="s">
        <v>70</v>
      </c>
      <c r="D26" s="231" t="s">
        <v>71</v>
      </c>
      <c r="E26" s="232">
        <v>1</v>
      </c>
      <c r="F26" s="305">
        <v>0.0026227314814814815</v>
      </c>
      <c r="H26" s="5">
        <v>28</v>
      </c>
      <c r="I26" t="s">
        <v>70</v>
      </c>
      <c r="J26" s="255">
        <v>0.11802083333333334</v>
      </c>
      <c r="K26" s="255">
        <f t="shared" si="0"/>
        <v>0.12064356481481482</v>
      </c>
      <c r="M26" s="1">
        <v>28</v>
      </c>
      <c r="N26" s="2" t="s">
        <v>70</v>
      </c>
      <c r="O26" s="2" t="s">
        <v>71</v>
      </c>
      <c r="P26" s="268">
        <v>0.005648148148148138</v>
      </c>
      <c r="R26" s="255">
        <f t="shared" si="1"/>
        <v>0.12629171296296296</v>
      </c>
      <c r="T26" s="2">
        <v>28</v>
      </c>
      <c r="U26" s="2" t="s">
        <v>70</v>
      </c>
      <c r="V26" s="2" t="s">
        <v>71</v>
      </c>
      <c r="W26" s="268">
        <v>0.09046296296296297</v>
      </c>
      <c r="Y26" s="357">
        <f t="shared" si="2"/>
        <v>0.21675467592592593</v>
      </c>
    </row>
    <row r="27" spans="1:25" ht="12.75">
      <c r="A27" s="231">
        <v>27</v>
      </c>
      <c r="B27" s="232">
        <v>29</v>
      </c>
      <c r="C27" s="231" t="s">
        <v>74</v>
      </c>
      <c r="D27" s="231" t="s">
        <v>71</v>
      </c>
      <c r="E27" s="232">
        <v>1</v>
      </c>
      <c r="F27" s="305">
        <v>0.0023533564814814814</v>
      </c>
      <c r="H27" s="5">
        <v>29</v>
      </c>
      <c r="I27" t="s">
        <v>74</v>
      </c>
      <c r="J27" s="255">
        <v>0.119907407407407</v>
      </c>
      <c r="K27" s="255">
        <f t="shared" si="0"/>
        <v>0.12226076388888849</v>
      </c>
      <c r="M27" s="1">
        <v>29</v>
      </c>
      <c r="N27" s="2" t="s">
        <v>74</v>
      </c>
      <c r="O27" s="2" t="s">
        <v>71</v>
      </c>
      <c r="P27" s="268">
        <v>0.0057175925925925936</v>
      </c>
      <c r="R27" s="255">
        <f t="shared" si="1"/>
        <v>0.1279783564814811</v>
      </c>
      <c r="T27" s="2">
        <v>29</v>
      </c>
      <c r="U27" s="2" t="s">
        <v>74</v>
      </c>
      <c r="V27" s="2" t="s">
        <v>71</v>
      </c>
      <c r="W27" s="268">
        <v>0.1003587962962963</v>
      </c>
      <c r="Y27" s="357">
        <f t="shared" si="2"/>
        <v>0.22833715277777739</v>
      </c>
    </row>
    <row r="28" spans="1:25" ht="12.75">
      <c r="A28" s="231">
        <v>2</v>
      </c>
      <c r="B28" s="232">
        <v>31</v>
      </c>
      <c r="C28" s="231" t="s">
        <v>144</v>
      </c>
      <c r="D28" s="231" t="s">
        <v>121</v>
      </c>
      <c r="E28" s="232">
        <v>1</v>
      </c>
      <c r="F28" s="305">
        <v>0.0021254050925925924</v>
      </c>
      <c r="H28" s="5">
        <v>31</v>
      </c>
      <c r="I28" t="s">
        <v>144</v>
      </c>
      <c r="J28" s="255">
        <v>0.11767361111111112</v>
      </c>
      <c r="K28" s="255">
        <f t="shared" si="0"/>
        <v>0.11979901620370371</v>
      </c>
      <c r="M28" s="1">
        <v>31</v>
      </c>
      <c r="N28" s="2" t="s">
        <v>144</v>
      </c>
      <c r="O28" s="2" t="s">
        <v>121</v>
      </c>
      <c r="P28" s="268">
        <v>0.005254629629629609</v>
      </c>
      <c r="R28" s="255">
        <f t="shared" si="1"/>
        <v>0.12505364583333334</v>
      </c>
      <c r="T28" s="355">
        <v>31</v>
      </c>
      <c r="U28" s="355" t="s">
        <v>144</v>
      </c>
      <c r="V28" s="355" t="s">
        <v>121</v>
      </c>
      <c r="W28" s="356">
        <v>0.08819444444444445</v>
      </c>
      <c r="Y28" s="357">
        <f t="shared" si="2"/>
        <v>0.2132480902777778</v>
      </c>
    </row>
    <row r="29" spans="1:25" ht="12.75">
      <c r="A29" s="231">
        <v>6</v>
      </c>
      <c r="B29" s="232">
        <v>32</v>
      </c>
      <c r="C29" s="231" t="s">
        <v>91</v>
      </c>
      <c r="D29" s="231" t="s">
        <v>121</v>
      </c>
      <c r="E29" s="232">
        <v>1</v>
      </c>
      <c r="F29" s="305">
        <v>0.002210729166666667</v>
      </c>
      <c r="H29" s="5">
        <v>32</v>
      </c>
      <c r="I29" t="s">
        <v>91</v>
      </c>
      <c r="J29" s="255">
        <v>0.11802083333333334</v>
      </c>
      <c r="K29" s="255">
        <f t="shared" si="0"/>
        <v>0.1202315625</v>
      </c>
      <c r="M29" s="1">
        <v>32</v>
      </c>
      <c r="N29" s="2" t="s">
        <v>91</v>
      </c>
      <c r="O29" s="2" t="s">
        <v>121</v>
      </c>
      <c r="P29" s="268">
        <v>0.00552083333333335</v>
      </c>
      <c r="R29" s="255">
        <f t="shared" si="1"/>
        <v>0.12575239583333336</v>
      </c>
      <c r="T29" s="2">
        <v>32</v>
      </c>
      <c r="U29" s="2" t="s">
        <v>91</v>
      </c>
      <c r="V29" s="2" t="s">
        <v>121</v>
      </c>
      <c r="W29" s="268">
        <v>0.08819444444444445</v>
      </c>
      <c r="Y29" s="357">
        <f t="shared" si="2"/>
        <v>0.21394684027777783</v>
      </c>
    </row>
    <row r="30" spans="1:25" ht="12.75">
      <c r="A30" s="231">
        <v>46</v>
      </c>
      <c r="B30" s="232">
        <v>33</v>
      </c>
      <c r="C30" s="231" t="s">
        <v>249</v>
      </c>
      <c r="D30" s="231" t="s">
        <v>121</v>
      </c>
      <c r="E30" s="232">
        <v>1</v>
      </c>
      <c r="F30" s="305">
        <v>0.002439699074074074</v>
      </c>
      <c r="H30" s="5">
        <v>33</v>
      </c>
      <c r="I30" t="s">
        <v>145</v>
      </c>
      <c r="J30" s="255">
        <v>0.11802083333333334</v>
      </c>
      <c r="K30" s="255">
        <f t="shared" si="0"/>
        <v>0.12046053240740741</v>
      </c>
      <c r="M30" s="58">
        <v>33</v>
      </c>
      <c r="N30" s="36" t="s">
        <v>249</v>
      </c>
      <c r="O30" s="36" t="s">
        <v>121</v>
      </c>
      <c r="P30" s="268">
        <v>0.00623842592592596</v>
      </c>
      <c r="R30" s="255">
        <f t="shared" si="1"/>
        <v>0.12669895833333336</v>
      </c>
      <c r="T30" s="2">
        <v>33</v>
      </c>
      <c r="U30" s="2" t="s">
        <v>145</v>
      </c>
      <c r="V30" s="2" t="s">
        <v>121</v>
      </c>
      <c r="W30" s="268">
        <v>0.09046296296296297</v>
      </c>
      <c r="Y30" s="357">
        <f t="shared" si="2"/>
        <v>0.21716192129629633</v>
      </c>
    </row>
    <row r="31" spans="1:25" ht="12.75">
      <c r="A31" s="231">
        <v>7</v>
      </c>
      <c r="B31" s="232">
        <v>34</v>
      </c>
      <c r="C31" s="231" t="s">
        <v>146</v>
      </c>
      <c r="D31" s="231" t="s">
        <v>121</v>
      </c>
      <c r="E31" s="232">
        <v>1</v>
      </c>
      <c r="F31" s="305">
        <v>0.002214409722222222</v>
      </c>
      <c r="H31" s="5">
        <v>34</v>
      </c>
      <c r="I31" t="s">
        <v>146</v>
      </c>
      <c r="J31" s="255">
        <v>0.11802083333333334</v>
      </c>
      <c r="K31" s="255">
        <f t="shared" si="0"/>
        <v>0.12023524305555557</v>
      </c>
      <c r="M31" s="1">
        <v>34</v>
      </c>
      <c r="N31" s="2" t="s">
        <v>146</v>
      </c>
      <c r="O31" s="2" t="s">
        <v>121</v>
      </c>
      <c r="P31" s="268">
        <v>0.005173611111111073</v>
      </c>
      <c r="R31" s="255">
        <f t="shared" si="1"/>
        <v>0.12540885416666664</v>
      </c>
      <c r="T31" s="2">
        <v>34</v>
      </c>
      <c r="U31" s="2" t="s">
        <v>146</v>
      </c>
      <c r="V31" s="2" t="s">
        <v>121</v>
      </c>
      <c r="W31" s="268">
        <v>0.08819444444444445</v>
      </c>
      <c r="Y31" s="357">
        <f t="shared" si="2"/>
        <v>0.2136032986111111</v>
      </c>
    </row>
    <row r="32" spans="1:25" ht="12.75">
      <c r="A32" s="231">
        <v>64</v>
      </c>
      <c r="B32" s="232">
        <v>35</v>
      </c>
      <c r="C32" s="231" t="s">
        <v>147</v>
      </c>
      <c r="D32" s="231" t="s">
        <v>121</v>
      </c>
      <c r="E32" s="232">
        <v>1</v>
      </c>
      <c r="F32" s="305">
        <v>0.0025425925925925924</v>
      </c>
      <c r="H32" s="5">
        <v>35</v>
      </c>
      <c r="I32" t="s">
        <v>147</v>
      </c>
      <c r="J32" s="255">
        <v>0.11802083333333334</v>
      </c>
      <c r="K32" s="255">
        <f t="shared" si="0"/>
        <v>0.12056342592592593</v>
      </c>
      <c r="M32" s="58">
        <v>35</v>
      </c>
      <c r="N32" s="36" t="s">
        <v>147</v>
      </c>
      <c r="O32" s="36" t="s">
        <v>121</v>
      </c>
      <c r="P32" s="268">
        <v>0.0065162037037037115</v>
      </c>
      <c r="R32" s="255">
        <f t="shared" si="1"/>
        <v>0.12707962962962965</v>
      </c>
      <c r="T32" s="2">
        <v>35</v>
      </c>
      <c r="U32" s="2" t="s">
        <v>147</v>
      </c>
      <c r="V32" s="2" t="s">
        <v>121</v>
      </c>
      <c r="W32" s="268">
        <v>0.09046296296296297</v>
      </c>
      <c r="Y32" s="357">
        <f t="shared" si="2"/>
        <v>0.21754259259259262</v>
      </c>
    </row>
    <row r="33" spans="1:25" ht="12.75">
      <c r="A33" s="231">
        <v>45</v>
      </c>
      <c r="B33" s="232">
        <v>36</v>
      </c>
      <c r="C33" s="231" t="s">
        <v>148</v>
      </c>
      <c r="D33" s="231" t="s">
        <v>48</v>
      </c>
      <c r="E33" s="232">
        <v>1</v>
      </c>
      <c r="F33" s="305">
        <v>0.002438946759259259</v>
      </c>
      <c r="H33" s="5">
        <v>36</v>
      </c>
      <c r="I33" t="s">
        <v>148</v>
      </c>
      <c r="J33" s="255">
        <v>0.11802083333333334</v>
      </c>
      <c r="K33" s="255">
        <f aca="true" t="shared" si="3" ref="K33:K64">+J33+F33</f>
        <v>0.1204597800925926</v>
      </c>
      <c r="M33" s="1">
        <v>36</v>
      </c>
      <c r="N33" s="2" t="s">
        <v>148</v>
      </c>
      <c r="O33" s="2" t="s">
        <v>48</v>
      </c>
      <c r="P33" s="268">
        <v>0.00546296296296294</v>
      </c>
      <c r="R33" s="255">
        <f t="shared" si="1"/>
        <v>0.12592274305555554</v>
      </c>
      <c r="T33" s="2">
        <v>36</v>
      </c>
      <c r="U33" s="2" t="s">
        <v>148</v>
      </c>
      <c r="V33" s="2" t="s">
        <v>48</v>
      </c>
      <c r="W33" s="268">
        <v>0.08903935185185186</v>
      </c>
      <c r="Y33" s="357">
        <f t="shared" si="2"/>
        <v>0.2149620949074074</v>
      </c>
    </row>
    <row r="34" spans="1:25" ht="12.75">
      <c r="A34" s="231">
        <v>15</v>
      </c>
      <c r="B34" s="232">
        <v>37</v>
      </c>
      <c r="C34" s="231" t="s">
        <v>149</v>
      </c>
      <c r="D34" s="231" t="s">
        <v>48</v>
      </c>
      <c r="E34" s="232">
        <v>1</v>
      </c>
      <c r="F34" s="305">
        <v>0.002305150462962963</v>
      </c>
      <c r="H34" s="5">
        <v>37</v>
      </c>
      <c r="I34" t="s">
        <v>149</v>
      </c>
      <c r="J34" s="255">
        <v>0.11802083333333334</v>
      </c>
      <c r="K34" s="255">
        <f t="shared" si="3"/>
        <v>0.1203259837962963</v>
      </c>
      <c r="M34" s="1">
        <v>37</v>
      </c>
      <c r="N34" s="2" t="s">
        <v>149</v>
      </c>
      <c r="O34" s="2" t="s">
        <v>48</v>
      </c>
      <c r="P34" s="268">
        <v>0.0054513888888888945</v>
      </c>
      <c r="R34" s="255">
        <f t="shared" si="1"/>
        <v>0.12577737268518518</v>
      </c>
      <c r="T34" s="2">
        <v>37</v>
      </c>
      <c r="U34" s="2" t="s">
        <v>149</v>
      </c>
      <c r="V34" s="2" t="s">
        <v>48</v>
      </c>
      <c r="W34" s="268">
        <v>0.08819444444444445</v>
      </c>
      <c r="Y34" s="357">
        <f t="shared" si="2"/>
        <v>0.21397181712962965</v>
      </c>
    </row>
    <row r="35" spans="1:25" ht="12.75">
      <c r="A35" s="231">
        <v>56</v>
      </c>
      <c r="B35" s="232">
        <v>38</v>
      </c>
      <c r="C35" s="231" t="s">
        <v>150</v>
      </c>
      <c r="D35" s="231" t="s">
        <v>48</v>
      </c>
      <c r="E35" s="232">
        <v>1</v>
      </c>
      <c r="F35" s="305">
        <v>0.002492152777777778</v>
      </c>
      <c r="J35" s="312">
        <v>0.9169212962962963</v>
      </c>
      <c r="K35" s="255">
        <f t="shared" si="3"/>
        <v>0.9194134490740741</v>
      </c>
      <c r="M35" s="1"/>
      <c r="N35" s="2"/>
      <c r="O35" s="2"/>
      <c r="P35" s="268"/>
      <c r="R35" s="255">
        <f t="shared" si="1"/>
        <v>0.9194134490740741</v>
      </c>
      <c r="W35" s="268"/>
      <c r="Y35" s="357">
        <f t="shared" si="2"/>
        <v>0.9194134490740741</v>
      </c>
    </row>
    <row r="36" spans="1:25" ht="12.75">
      <c r="A36" s="231">
        <v>40</v>
      </c>
      <c r="B36" s="232">
        <v>39</v>
      </c>
      <c r="C36" s="231" t="s">
        <v>151</v>
      </c>
      <c r="D36" s="231" t="s">
        <v>48</v>
      </c>
      <c r="E36" s="232">
        <v>1</v>
      </c>
      <c r="F36" s="305">
        <v>0.002420763888888889</v>
      </c>
      <c r="H36" s="5">
        <v>39</v>
      </c>
      <c r="I36" t="s">
        <v>151</v>
      </c>
      <c r="J36" s="255">
        <v>0.11802083333333334</v>
      </c>
      <c r="K36" s="255">
        <f t="shared" si="3"/>
        <v>0.12044159722222222</v>
      </c>
      <c r="M36" s="1">
        <v>39</v>
      </c>
      <c r="N36" s="2" t="s">
        <v>151</v>
      </c>
      <c r="O36" s="2" t="s">
        <v>48</v>
      </c>
      <c r="P36" s="268">
        <v>0.005659722222222233</v>
      </c>
      <c r="R36" s="255">
        <f t="shared" si="1"/>
        <v>0.12610131944444447</v>
      </c>
      <c r="T36" s="2">
        <v>39</v>
      </c>
      <c r="U36" s="2" t="s">
        <v>151</v>
      </c>
      <c r="V36" s="2" t="s">
        <v>48</v>
      </c>
      <c r="W36" s="268">
        <v>0.08819444444444445</v>
      </c>
      <c r="Y36" s="357">
        <f t="shared" si="2"/>
        <v>0.21429576388888893</v>
      </c>
    </row>
    <row r="37" spans="1:25" ht="12.75">
      <c r="A37" s="231">
        <v>22</v>
      </c>
      <c r="B37" s="232">
        <v>40</v>
      </c>
      <c r="C37" s="231" t="s">
        <v>44</v>
      </c>
      <c r="D37" s="231" t="s">
        <v>64</v>
      </c>
      <c r="E37" s="232">
        <v>1</v>
      </c>
      <c r="F37" s="305">
        <v>0.002326597222222222</v>
      </c>
      <c r="H37" s="5">
        <v>40</v>
      </c>
      <c r="I37" t="s">
        <v>44</v>
      </c>
      <c r="J37" s="255">
        <v>0.11909722222222223</v>
      </c>
      <c r="K37" s="255">
        <f t="shared" si="3"/>
        <v>0.12142381944444446</v>
      </c>
      <c r="M37" s="1">
        <v>40</v>
      </c>
      <c r="N37" s="2" t="s">
        <v>44</v>
      </c>
      <c r="O37" s="2" t="s">
        <v>64</v>
      </c>
      <c r="P37" s="268">
        <v>0.0058680555555555396</v>
      </c>
      <c r="R37" s="255">
        <f t="shared" si="1"/>
        <v>0.127291875</v>
      </c>
      <c r="T37" s="2">
        <v>40</v>
      </c>
      <c r="U37" s="2" t="s">
        <v>44</v>
      </c>
      <c r="V37" s="2" t="s">
        <v>64</v>
      </c>
      <c r="W37" s="268">
        <v>0.08819444444444445</v>
      </c>
      <c r="Y37" s="357">
        <f t="shared" si="2"/>
        <v>0.21548631944444446</v>
      </c>
    </row>
    <row r="38" spans="1:25" ht="12.75">
      <c r="A38" s="231">
        <v>18</v>
      </c>
      <c r="B38" s="232">
        <v>41</v>
      </c>
      <c r="C38" s="231" t="s">
        <v>104</v>
      </c>
      <c r="D38" s="231" t="s">
        <v>64</v>
      </c>
      <c r="E38" s="232">
        <v>1</v>
      </c>
      <c r="F38" s="305">
        <v>0.0023158680555555554</v>
      </c>
      <c r="H38" s="5">
        <v>41</v>
      </c>
      <c r="I38" t="s">
        <v>104</v>
      </c>
      <c r="J38" s="255">
        <v>0.11802083333333334</v>
      </c>
      <c r="K38" s="255">
        <f t="shared" si="3"/>
        <v>0.1203367013888889</v>
      </c>
      <c r="M38" s="1">
        <v>41</v>
      </c>
      <c r="N38" s="2" t="s">
        <v>104</v>
      </c>
      <c r="O38" s="2" t="s">
        <v>64</v>
      </c>
      <c r="P38" s="268">
        <v>0.005682870370370338</v>
      </c>
      <c r="R38" s="255">
        <f t="shared" si="1"/>
        <v>0.12601957175925924</v>
      </c>
      <c r="T38" s="2">
        <v>41</v>
      </c>
      <c r="U38" s="2" t="s">
        <v>104</v>
      </c>
      <c r="V38" s="2" t="s">
        <v>64</v>
      </c>
      <c r="W38" s="268">
        <v>0.08819444444444445</v>
      </c>
      <c r="Y38" s="357">
        <f t="shared" si="2"/>
        <v>0.21421401620370367</v>
      </c>
    </row>
    <row r="39" spans="1:25" ht="12.75">
      <c r="A39" s="231">
        <v>66</v>
      </c>
      <c r="B39" s="232">
        <v>42</v>
      </c>
      <c r="C39" s="231" t="s">
        <v>88</v>
      </c>
      <c r="D39" s="231" t="s">
        <v>64</v>
      </c>
      <c r="E39" s="232">
        <v>1</v>
      </c>
      <c r="F39" s="305">
        <v>0.002545</v>
      </c>
      <c r="H39" s="5">
        <v>42</v>
      </c>
      <c r="I39" t="s">
        <v>88</v>
      </c>
      <c r="J39" s="255">
        <v>0.11802083333333334</v>
      </c>
      <c r="K39" s="255">
        <f t="shared" si="3"/>
        <v>0.12056583333333334</v>
      </c>
      <c r="M39" s="1">
        <v>42</v>
      </c>
      <c r="N39" s="2" t="s">
        <v>88</v>
      </c>
      <c r="O39" s="2" t="s">
        <v>64</v>
      </c>
      <c r="P39" s="268">
        <v>0.0054861111111110805</v>
      </c>
      <c r="R39" s="255">
        <f t="shared" si="1"/>
        <v>0.12605194444444442</v>
      </c>
      <c r="T39" s="2">
        <v>42</v>
      </c>
      <c r="U39" s="2" t="s">
        <v>88</v>
      </c>
      <c r="V39" s="2" t="s">
        <v>64</v>
      </c>
      <c r="W39" s="268">
        <v>0.1006712962962963</v>
      </c>
      <c r="Y39" s="357">
        <f t="shared" si="2"/>
        <v>0.22672324074074074</v>
      </c>
    </row>
    <row r="40" spans="1:25" ht="12.75">
      <c r="A40" s="231">
        <v>14</v>
      </c>
      <c r="B40" s="232">
        <v>43</v>
      </c>
      <c r="C40" s="231" t="s">
        <v>152</v>
      </c>
      <c r="D40" s="231" t="s">
        <v>64</v>
      </c>
      <c r="E40" s="232">
        <v>1</v>
      </c>
      <c r="F40" s="305">
        <v>0.002304386574074074</v>
      </c>
      <c r="H40" s="5">
        <v>43</v>
      </c>
      <c r="I40" t="s">
        <v>152</v>
      </c>
      <c r="J40" s="255">
        <v>0.11802083333333334</v>
      </c>
      <c r="K40" s="255">
        <f t="shared" si="3"/>
        <v>0.12032521990740741</v>
      </c>
      <c r="M40" s="1">
        <v>43</v>
      </c>
      <c r="N40" s="2" t="s">
        <v>152</v>
      </c>
      <c r="O40" s="2" t="s">
        <v>64</v>
      </c>
      <c r="P40" s="268">
        <v>0.00535879629629625</v>
      </c>
      <c r="R40" s="255">
        <f t="shared" si="1"/>
        <v>0.12568401620370367</v>
      </c>
      <c r="T40" s="2">
        <v>43</v>
      </c>
      <c r="U40" s="2" t="s">
        <v>152</v>
      </c>
      <c r="V40" s="2" t="s">
        <v>64</v>
      </c>
      <c r="W40" s="268">
        <v>0.08819444444444445</v>
      </c>
      <c r="Y40" s="357">
        <f t="shared" si="2"/>
        <v>0.21387846064814814</v>
      </c>
    </row>
    <row r="41" spans="1:25" ht="12.75">
      <c r="A41" s="231">
        <v>11</v>
      </c>
      <c r="B41" s="232">
        <v>44</v>
      </c>
      <c r="C41" s="231" t="s">
        <v>60</v>
      </c>
      <c r="D41" s="231" t="s">
        <v>53</v>
      </c>
      <c r="E41" s="232">
        <v>1</v>
      </c>
      <c r="F41" s="305">
        <v>0.0022651620370370373</v>
      </c>
      <c r="H41" s="5">
        <v>44</v>
      </c>
      <c r="I41" t="s">
        <v>60</v>
      </c>
      <c r="J41" s="255">
        <v>0.11802083333333334</v>
      </c>
      <c r="K41" s="255">
        <f t="shared" si="3"/>
        <v>0.12028599537037038</v>
      </c>
      <c r="M41" s="1">
        <v>44</v>
      </c>
      <c r="N41" s="2" t="s">
        <v>60</v>
      </c>
      <c r="O41" s="2" t="s">
        <v>53</v>
      </c>
      <c r="P41" s="268">
        <v>0.005381944444444398</v>
      </c>
      <c r="R41" s="255">
        <f t="shared" si="1"/>
        <v>0.12566793981481478</v>
      </c>
      <c r="T41" s="2">
        <v>44</v>
      </c>
      <c r="U41" s="2" t="s">
        <v>60</v>
      </c>
      <c r="V41" s="2" t="s">
        <v>53</v>
      </c>
      <c r="W41" s="268">
        <v>0.08819444444444445</v>
      </c>
      <c r="Y41" s="357">
        <f t="shared" si="2"/>
        <v>0.21386238425925924</v>
      </c>
    </row>
    <row r="42" spans="1:25" ht="12.75">
      <c r="A42" s="231">
        <v>53</v>
      </c>
      <c r="B42" s="232">
        <v>45</v>
      </c>
      <c r="C42" s="231" t="s">
        <v>58</v>
      </c>
      <c r="D42" s="231" t="s">
        <v>53</v>
      </c>
      <c r="E42" s="232">
        <v>1</v>
      </c>
      <c r="F42" s="305">
        <v>0.0024774652777777777</v>
      </c>
      <c r="H42" s="5">
        <v>45</v>
      </c>
      <c r="I42" t="s">
        <v>58</v>
      </c>
      <c r="J42" s="255">
        <v>0.11802083333333334</v>
      </c>
      <c r="K42" s="255">
        <f t="shared" si="3"/>
        <v>0.12049829861111111</v>
      </c>
      <c r="M42" s="1">
        <v>45</v>
      </c>
      <c r="N42" s="2" t="s">
        <v>58</v>
      </c>
      <c r="O42" s="2" t="s">
        <v>53</v>
      </c>
      <c r="P42" s="268">
        <v>0.005891203703703725</v>
      </c>
      <c r="R42" s="255">
        <f t="shared" si="1"/>
        <v>0.12638950231481483</v>
      </c>
      <c r="T42" s="2">
        <v>45</v>
      </c>
      <c r="U42" s="2" t="s">
        <v>58</v>
      </c>
      <c r="V42" s="2" t="s">
        <v>53</v>
      </c>
      <c r="W42" s="268">
        <v>0.10237268518518518</v>
      </c>
      <c r="Y42" s="357">
        <f t="shared" si="2"/>
        <v>0.2287621875</v>
      </c>
    </row>
    <row r="43" spans="1:25" ht="12.75">
      <c r="A43" s="231">
        <v>103</v>
      </c>
      <c r="B43" s="232">
        <v>46</v>
      </c>
      <c r="C43" s="231" t="s">
        <v>61</v>
      </c>
      <c r="D43" s="231" t="s">
        <v>53</v>
      </c>
      <c r="E43" s="232">
        <v>1</v>
      </c>
      <c r="F43" s="305">
        <v>0.002708009259259259</v>
      </c>
      <c r="H43" s="5">
        <v>46</v>
      </c>
      <c r="I43" t="s">
        <v>61</v>
      </c>
      <c r="J43" s="255">
        <v>0.11802083333333334</v>
      </c>
      <c r="K43" s="255">
        <f t="shared" si="3"/>
        <v>0.1207288425925926</v>
      </c>
      <c r="M43" s="1">
        <v>46</v>
      </c>
      <c r="N43" s="2" t="s">
        <v>61</v>
      </c>
      <c r="O43" s="2" t="s">
        <v>53</v>
      </c>
      <c r="P43" s="268">
        <v>0.005601851851851809</v>
      </c>
      <c r="R43" s="255">
        <f t="shared" si="1"/>
        <v>0.12633069444444442</v>
      </c>
      <c r="W43" s="268"/>
      <c r="Y43" s="357">
        <f t="shared" si="2"/>
        <v>0.12633069444444442</v>
      </c>
    </row>
    <row r="44" spans="1:25" ht="12.75">
      <c r="A44" s="231">
        <v>30</v>
      </c>
      <c r="B44" s="232">
        <v>47</v>
      </c>
      <c r="C44" s="231" t="s">
        <v>153</v>
      </c>
      <c r="D44" s="231" t="s">
        <v>53</v>
      </c>
      <c r="E44" s="232">
        <v>1</v>
      </c>
      <c r="F44" s="305">
        <v>0.002368912037037037</v>
      </c>
      <c r="H44" s="5">
        <v>47</v>
      </c>
      <c r="I44" t="s">
        <v>153</v>
      </c>
      <c r="J44" s="255">
        <v>0.11802083333333334</v>
      </c>
      <c r="K44" s="255">
        <f t="shared" si="3"/>
        <v>0.12038974537037038</v>
      </c>
      <c r="M44" s="1">
        <v>47</v>
      </c>
      <c r="N44" s="2" t="s">
        <v>153</v>
      </c>
      <c r="O44" s="2" t="s">
        <v>53</v>
      </c>
      <c r="P44" s="268">
        <v>0.005497685185185147</v>
      </c>
      <c r="R44" s="255">
        <f t="shared" si="1"/>
        <v>0.1258874305555555</v>
      </c>
      <c r="T44" s="2">
        <v>47</v>
      </c>
      <c r="U44" s="2" t="s">
        <v>153</v>
      </c>
      <c r="V44" s="2" t="s">
        <v>53</v>
      </c>
      <c r="W44" s="268">
        <v>0.08831018518518519</v>
      </c>
      <c r="Y44" s="357">
        <f t="shared" si="2"/>
        <v>0.2141976157407407</v>
      </c>
    </row>
    <row r="45" spans="1:25" ht="12.75">
      <c r="A45" s="231">
        <v>68</v>
      </c>
      <c r="B45" s="232">
        <v>48</v>
      </c>
      <c r="C45" s="231" t="s">
        <v>84</v>
      </c>
      <c r="D45" s="231" t="s">
        <v>43</v>
      </c>
      <c r="E45" s="232">
        <v>1</v>
      </c>
      <c r="F45" s="305">
        <v>0.0025571296296296297</v>
      </c>
      <c r="H45" s="5">
        <v>48</v>
      </c>
      <c r="I45" t="s">
        <v>84</v>
      </c>
      <c r="J45" s="255">
        <v>0.11814814814814815</v>
      </c>
      <c r="K45" s="255">
        <f t="shared" si="3"/>
        <v>0.12070527777777779</v>
      </c>
      <c r="M45" s="58">
        <v>48</v>
      </c>
      <c r="N45" s="36" t="s">
        <v>84</v>
      </c>
      <c r="O45" s="36" t="s">
        <v>43</v>
      </c>
      <c r="P45" s="268">
        <v>0.0066203703703703876</v>
      </c>
      <c r="R45" s="255">
        <f t="shared" si="1"/>
        <v>0.12732564814814817</v>
      </c>
      <c r="T45" s="2">
        <v>48</v>
      </c>
      <c r="U45" s="2" t="s">
        <v>84</v>
      </c>
      <c r="V45" s="2" t="s">
        <v>43</v>
      </c>
      <c r="W45" s="268">
        <v>0.08865740740740741</v>
      </c>
      <c r="Y45" s="357">
        <f t="shared" si="2"/>
        <v>0.21598305555555558</v>
      </c>
    </row>
    <row r="46" spans="1:25" ht="12.75">
      <c r="A46" s="231">
        <v>43</v>
      </c>
      <c r="B46" s="232">
        <v>49</v>
      </c>
      <c r="C46" s="231" t="s">
        <v>154</v>
      </c>
      <c r="D46" s="231" t="s">
        <v>43</v>
      </c>
      <c r="E46" s="232">
        <v>1</v>
      </c>
      <c r="F46" s="305">
        <v>0.0024270023148148146</v>
      </c>
      <c r="H46" s="5">
        <v>49</v>
      </c>
      <c r="I46" t="s">
        <v>154</v>
      </c>
      <c r="J46" s="255">
        <v>0.11802083333333334</v>
      </c>
      <c r="K46" s="255">
        <f t="shared" si="3"/>
        <v>0.12044783564814815</v>
      </c>
      <c r="M46" s="1">
        <v>49</v>
      </c>
      <c r="N46" s="2" t="s">
        <v>154</v>
      </c>
      <c r="O46" s="2" t="s">
        <v>43</v>
      </c>
      <c r="P46" s="268">
        <v>0.005601851851851879</v>
      </c>
      <c r="R46" s="255">
        <f t="shared" si="1"/>
        <v>0.12604968750000003</v>
      </c>
      <c r="T46" s="2">
        <v>49</v>
      </c>
      <c r="U46" s="2" t="s">
        <v>154</v>
      </c>
      <c r="V46" s="2" t="s">
        <v>43</v>
      </c>
      <c r="W46" s="268">
        <v>0.08819444444444445</v>
      </c>
      <c r="Y46" s="357">
        <f t="shared" si="2"/>
        <v>0.21424413194444447</v>
      </c>
    </row>
    <row r="47" spans="1:25" ht="12.75">
      <c r="A47" s="231">
        <v>97</v>
      </c>
      <c r="B47" s="232">
        <v>50</v>
      </c>
      <c r="C47" s="231" t="s">
        <v>52</v>
      </c>
      <c r="D47" s="231" t="s">
        <v>43</v>
      </c>
      <c r="E47" s="232">
        <v>1</v>
      </c>
      <c r="F47" s="305">
        <v>0.0026880092592592593</v>
      </c>
      <c r="H47" s="5">
        <v>50</v>
      </c>
      <c r="I47" t="s">
        <v>52</v>
      </c>
      <c r="J47" s="255">
        <v>0.11802083333333334</v>
      </c>
      <c r="K47" s="255">
        <f t="shared" si="3"/>
        <v>0.1207088425925926</v>
      </c>
      <c r="M47" s="1">
        <v>50</v>
      </c>
      <c r="N47" s="2" t="s">
        <v>52</v>
      </c>
      <c r="O47" s="2" t="s">
        <v>43</v>
      </c>
      <c r="P47" s="268">
        <v>0.0060185185185184925</v>
      </c>
      <c r="R47" s="255">
        <f t="shared" si="1"/>
        <v>0.1267273611111111</v>
      </c>
      <c r="T47" s="2">
        <v>50</v>
      </c>
      <c r="U47" s="2" t="s">
        <v>52</v>
      </c>
      <c r="V47" s="2" t="s">
        <v>43</v>
      </c>
      <c r="W47" s="268">
        <v>0.08819444444444445</v>
      </c>
      <c r="Y47" s="357">
        <f t="shared" si="2"/>
        <v>0.21492180555555557</v>
      </c>
    </row>
    <row r="48" spans="1:25" ht="13.5">
      <c r="A48" s="309">
        <v>1</v>
      </c>
      <c r="B48" s="310">
        <v>51</v>
      </c>
      <c r="C48" s="309" t="s">
        <v>155</v>
      </c>
      <c r="D48" s="309" t="s">
        <v>51</v>
      </c>
      <c r="E48" s="310">
        <v>1</v>
      </c>
      <c r="F48" s="311">
        <v>0.0020907407407407407</v>
      </c>
      <c r="H48" s="5">
        <v>51</v>
      </c>
      <c r="I48" t="s">
        <v>155</v>
      </c>
      <c r="J48" s="255">
        <v>0.11802083333333334</v>
      </c>
      <c r="K48" s="255">
        <f t="shared" si="3"/>
        <v>0.12011157407407408</v>
      </c>
      <c r="M48" s="1">
        <v>51</v>
      </c>
      <c r="N48" s="2" t="s">
        <v>155</v>
      </c>
      <c r="O48" s="2" t="s">
        <v>51</v>
      </c>
      <c r="P48" s="268">
        <v>0.005520833333333294</v>
      </c>
      <c r="R48" s="255">
        <f t="shared" si="1"/>
        <v>0.1256324074074074</v>
      </c>
      <c r="T48" s="2">
        <v>51</v>
      </c>
      <c r="U48" s="2" t="s">
        <v>155</v>
      </c>
      <c r="V48" s="2" t="s">
        <v>51</v>
      </c>
      <c r="W48" s="268">
        <v>0.08976851851851853</v>
      </c>
      <c r="Y48" s="357">
        <f t="shared" si="2"/>
        <v>0.2154009259259259</v>
      </c>
    </row>
    <row r="49" spans="1:25" ht="12.75">
      <c r="A49" s="231">
        <v>71</v>
      </c>
      <c r="B49" s="232">
        <v>52</v>
      </c>
      <c r="C49" s="231" t="s">
        <v>62</v>
      </c>
      <c r="D49" s="231" t="s">
        <v>51</v>
      </c>
      <c r="E49" s="232">
        <v>1</v>
      </c>
      <c r="F49" s="305">
        <v>0.00256099537037037</v>
      </c>
      <c r="H49" s="5">
        <v>52</v>
      </c>
      <c r="I49" t="s">
        <v>62</v>
      </c>
      <c r="J49" s="255">
        <v>0.11802083333333334</v>
      </c>
      <c r="K49" s="255">
        <f t="shared" si="3"/>
        <v>0.12058182870370371</v>
      </c>
      <c r="M49" s="1">
        <v>52</v>
      </c>
      <c r="N49" s="2" t="s">
        <v>62</v>
      </c>
      <c r="O49" s="2" t="s">
        <v>51</v>
      </c>
      <c r="P49" s="268">
        <v>0.005740740740740775</v>
      </c>
      <c r="R49" s="255">
        <f t="shared" si="1"/>
        <v>0.12632256944444448</v>
      </c>
      <c r="T49" s="2">
        <v>52</v>
      </c>
      <c r="U49" s="2" t="s">
        <v>62</v>
      </c>
      <c r="V49" s="2" t="s">
        <v>51</v>
      </c>
      <c r="W49" s="268">
        <v>0.08903935185185186</v>
      </c>
      <c r="Y49" s="357">
        <f t="shared" si="2"/>
        <v>0.21536192129629633</v>
      </c>
    </row>
    <row r="50" spans="1:25" ht="12.75">
      <c r="A50" s="231">
        <v>33</v>
      </c>
      <c r="B50" s="232">
        <v>53</v>
      </c>
      <c r="C50" s="231" t="s">
        <v>86</v>
      </c>
      <c r="D50" s="231" t="s">
        <v>51</v>
      </c>
      <c r="E50" s="232">
        <v>1</v>
      </c>
      <c r="F50" s="305">
        <v>0.0023889930555555557</v>
      </c>
      <c r="J50" s="312">
        <v>0.9169212962962963</v>
      </c>
      <c r="K50" s="255">
        <f t="shared" si="3"/>
        <v>0.9193102893518518</v>
      </c>
      <c r="M50" s="1"/>
      <c r="N50" s="2"/>
      <c r="O50" s="2"/>
      <c r="P50" s="268"/>
      <c r="R50" s="255">
        <f t="shared" si="1"/>
        <v>0.9193102893518518</v>
      </c>
      <c r="W50" s="268"/>
      <c r="Y50" s="357">
        <f t="shared" si="2"/>
        <v>0.9193102893518518</v>
      </c>
    </row>
    <row r="51" spans="1:25" ht="12.75">
      <c r="A51" s="231">
        <v>47</v>
      </c>
      <c r="B51" s="232">
        <v>54</v>
      </c>
      <c r="C51" s="231" t="s">
        <v>47</v>
      </c>
      <c r="D51" s="231" t="s">
        <v>123</v>
      </c>
      <c r="E51" s="232">
        <v>1</v>
      </c>
      <c r="F51" s="305">
        <v>0.0024456481481481477</v>
      </c>
      <c r="H51" s="5">
        <v>54</v>
      </c>
      <c r="I51" t="s">
        <v>47</v>
      </c>
      <c r="J51" s="255">
        <v>0.11802083333333334</v>
      </c>
      <c r="K51" s="255">
        <f t="shared" si="3"/>
        <v>0.12046648148148148</v>
      </c>
      <c r="M51" s="1">
        <v>54</v>
      </c>
      <c r="N51" s="2" t="s">
        <v>47</v>
      </c>
      <c r="O51" s="2" t="s">
        <v>123</v>
      </c>
      <c r="P51" s="268">
        <v>0.005659722222222212</v>
      </c>
      <c r="R51" s="255">
        <f t="shared" si="1"/>
        <v>0.1261262037037037</v>
      </c>
      <c r="T51" s="2">
        <v>54</v>
      </c>
      <c r="U51" s="2" t="s">
        <v>47</v>
      </c>
      <c r="V51" s="2" t="s">
        <v>123</v>
      </c>
      <c r="W51" s="268">
        <v>0.08903935185185186</v>
      </c>
      <c r="Y51" s="357">
        <f t="shared" si="2"/>
        <v>0.21516555555555555</v>
      </c>
    </row>
    <row r="52" spans="1:25" ht="12.75">
      <c r="A52" s="231">
        <v>37</v>
      </c>
      <c r="B52" s="232">
        <v>55</v>
      </c>
      <c r="C52" s="231" t="s">
        <v>156</v>
      </c>
      <c r="D52" s="231" t="s">
        <v>123</v>
      </c>
      <c r="E52" s="232">
        <v>1</v>
      </c>
      <c r="F52" s="305">
        <v>0.002411284722222222</v>
      </c>
      <c r="H52" s="5">
        <v>55</v>
      </c>
      <c r="I52" t="s">
        <v>156</v>
      </c>
      <c r="J52" s="255">
        <v>0.11802083333333334</v>
      </c>
      <c r="K52" s="255">
        <f t="shared" si="3"/>
        <v>0.12043211805555556</v>
      </c>
      <c r="M52" s="58">
        <v>55</v>
      </c>
      <c r="N52" s="36" t="s">
        <v>156</v>
      </c>
      <c r="O52" s="36" t="s">
        <v>123</v>
      </c>
      <c r="P52" s="268">
        <v>0.0060532407407407895</v>
      </c>
      <c r="R52" s="255">
        <f t="shared" si="1"/>
        <v>0.12648535879629635</v>
      </c>
      <c r="T52" s="2">
        <v>55</v>
      </c>
      <c r="U52" s="2" t="s">
        <v>156</v>
      </c>
      <c r="V52" s="2" t="s">
        <v>123</v>
      </c>
      <c r="W52" s="268">
        <v>0.08819444444444445</v>
      </c>
      <c r="Y52" s="357">
        <f t="shared" si="2"/>
        <v>0.21467980324074082</v>
      </c>
    </row>
    <row r="53" spans="1:25" ht="12.75">
      <c r="A53" s="231">
        <v>131</v>
      </c>
      <c r="B53" s="232">
        <v>56</v>
      </c>
      <c r="C53" s="231" t="s">
        <v>157</v>
      </c>
      <c r="D53" s="231" t="s">
        <v>123</v>
      </c>
      <c r="E53" s="232">
        <v>1</v>
      </c>
      <c r="F53" s="305">
        <v>0.003055636574074074</v>
      </c>
      <c r="H53" s="5">
        <v>56</v>
      </c>
      <c r="I53" t="s">
        <v>157</v>
      </c>
      <c r="J53" s="255">
        <v>0.11802083333333334</v>
      </c>
      <c r="K53" s="255">
        <f t="shared" si="3"/>
        <v>0.12107646990740742</v>
      </c>
      <c r="M53" s="58">
        <v>56</v>
      </c>
      <c r="N53" s="36" t="s">
        <v>157</v>
      </c>
      <c r="O53" s="36" t="s">
        <v>123</v>
      </c>
      <c r="P53" s="268">
        <v>0.006215277777777733</v>
      </c>
      <c r="R53" s="255">
        <f t="shared" si="1"/>
        <v>0.12729174768518514</v>
      </c>
      <c r="T53" s="2">
        <v>56</v>
      </c>
      <c r="U53" s="2" t="s">
        <v>157</v>
      </c>
      <c r="V53" s="2" t="s">
        <v>123</v>
      </c>
      <c r="W53" s="268">
        <v>0.08865740740740741</v>
      </c>
      <c r="Y53" s="357">
        <f t="shared" si="2"/>
        <v>0.21594915509259255</v>
      </c>
    </row>
    <row r="54" spans="1:25" ht="12.75">
      <c r="A54" s="231">
        <v>58</v>
      </c>
      <c r="B54" s="232">
        <v>57</v>
      </c>
      <c r="C54" s="231" t="s">
        <v>158</v>
      </c>
      <c r="D54" s="231" t="s">
        <v>115</v>
      </c>
      <c r="E54" s="232">
        <v>1</v>
      </c>
      <c r="F54" s="305">
        <v>0.0024966550925925924</v>
      </c>
      <c r="H54" s="5">
        <v>57</v>
      </c>
      <c r="I54" t="s">
        <v>158</v>
      </c>
      <c r="J54" s="255">
        <v>0.11802083333333334</v>
      </c>
      <c r="K54" s="255">
        <f t="shared" si="3"/>
        <v>0.12051748842592593</v>
      </c>
      <c r="M54" s="1">
        <v>57</v>
      </c>
      <c r="N54" s="2" t="s">
        <v>158</v>
      </c>
      <c r="O54" s="2" t="s">
        <v>115</v>
      </c>
      <c r="P54" s="268">
        <v>0.005833333333333322</v>
      </c>
      <c r="R54" s="255">
        <f t="shared" si="1"/>
        <v>0.12635082175925924</v>
      </c>
      <c r="T54" s="2">
        <v>57</v>
      </c>
      <c r="U54" s="2" t="s">
        <v>158</v>
      </c>
      <c r="V54" s="2" t="s">
        <v>115</v>
      </c>
      <c r="W54" s="268">
        <v>0.09046296296296297</v>
      </c>
      <c r="Y54" s="357">
        <f t="shared" si="2"/>
        <v>0.2168137847222222</v>
      </c>
    </row>
    <row r="55" spans="1:25" ht="12.75">
      <c r="A55" s="231">
        <v>41</v>
      </c>
      <c r="B55" s="232">
        <v>58</v>
      </c>
      <c r="C55" s="231" t="s">
        <v>159</v>
      </c>
      <c r="D55" s="231" t="s">
        <v>115</v>
      </c>
      <c r="E55" s="232">
        <v>1</v>
      </c>
      <c r="F55" s="305">
        <v>0.0024210300925925922</v>
      </c>
      <c r="J55" s="312">
        <v>0.9169212962962963</v>
      </c>
      <c r="K55" s="255">
        <f t="shared" si="3"/>
        <v>0.9193423263888889</v>
      </c>
      <c r="M55" s="1"/>
      <c r="N55" s="2"/>
      <c r="O55" s="2"/>
      <c r="P55" s="268"/>
      <c r="R55" s="255">
        <f t="shared" si="1"/>
        <v>0.9193423263888889</v>
      </c>
      <c r="W55" s="268"/>
      <c r="Y55" s="357">
        <f t="shared" si="2"/>
        <v>0.9193423263888889</v>
      </c>
    </row>
    <row r="56" spans="1:25" ht="12.75">
      <c r="A56" s="231">
        <v>124</v>
      </c>
      <c r="B56" s="232">
        <v>59</v>
      </c>
      <c r="C56" s="231" t="s">
        <v>160</v>
      </c>
      <c r="D56" s="231" t="s">
        <v>115</v>
      </c>
      <c r="E56" s="232">
        <v>1</v>
      </c>
      <c r="F56" s="305">
        <v>0.0029037962962962967</v>
      </c>
      <c r="J56" s="312">
        <v>0.9169212962962963</v>
      </c>
      <c r="K56" s="255">
        <f t="shared" si="3"/>
        <v>0.9198250925925926</v>
      </c>
      <c r="M56" s="1"/>
      <c r="N56" s="2"/>
      <c r="O56" s="2"/>
      <c r="P56" s="268"/>
      <c r="R56" s="255">
        <f t="shared" si="1"/>
        <v>0.9198250925925926</v>
      </c>
      <c r="W56" s="268"/>
      <c r="Y56" s="357">
        <f t="shared" si="2"/>
        <v>0.9198250925925926</v>
      </c>
    </row>
    <row r="57" spans="1:25" ht="12.75">
      <c r="A57" s="231">
        <v>65</v>
      </c>
      <c r="B57" s="232">
        <v>60</v>
      </c>
      <c r="C57" s="231" t="s">
        <v>161</v>
      </c>
      <c r="D57" s="231" t="s">
        <v>126</v>
      </c>
      <c r="E57" s="232">
        <v>1</v>
      </c>
      <c r="F57" s="305">
        <v>0.0025439583333333334</v>
      </c>
      <c r="H57" s="5">
        <v>60</v>
      </c>
      <c r="I57" t="s">
        <v>161</v>
      </c>
      <c r="J57" s="255">
        <v>0.11979166666666667</v>
      </c>
      <c r="K57" s="255">
        <f t="shared" si="3"/>
        <v>0.122335625</v>
      </c>
      <c r="M57" s="58">
        <v>60</v>
      </c>
      <c r="N57" s="36" t="s">
        <v>161</v>
      </c>
      <c r="O57" s="36" t="s">
        <v>126</v>
      </c>
      <c r="P57" s="268">
        <v>0.006307870370370339</v>
      </c>
      <c r="R57" s="255">
        <f t="shared" si="1"/>
        <v>0.12864349537037034</v>
      </c>
      <c r="W57" s="268"/>
      <c r="Y57" s="357">
        <f t="shared" si="2"/>
        <v>0.12864349537037034</v>
      </c>
    </row>
    <row r="58" spans="1:25" ht="12.75">
      <c r="A58" s="231">
        <v>49</v>
      </c>
      <c r="B58" s="232">
        <v>61</v>
      </c>
      <c r="C58" s="231" t="s">
        <v>162</v>
      </c>
      <c r="D58" s="231" t="s">
        <v>126</v>
      </c>
      <c r="E58" s="232">
        <v>1</v>
      </c>
      <c r="F58" s="305">
        <v>0.0024471296296296294</v>
      </c>
      <c r="H58" s="5">
        <v>61</v>
      </c>
      <c r="I58" t="s">
        <v>162</v>
      </c>
      <c r="J58" s="255">
        <v>0.11802083333333334</v>
      </c>
      <c r="K58" s="255">
        <f t="shared" si="3"/>
        <v>0.12046796296296297</v>
      </c>
      <c r="M58" s="1">
        <v>61</v>
      </c>
      <c r="N58" s="2" t="s">
        <v>162</v>
      </c>
      <c r="O58" s="2" t="s">
        <v>126</v>
      </c>
      <c r="P58" s="268">
        <v>0.005949074074074072</v>
      </c>
      <c r="R58" s="255">
        <f t="shared" si="1"/>
        <v>0.12641703703703705</v>
      </c>
      <c r="T58" s="2">
        <v>61</v>
      </c>
      <c r="U58" s="2" t="s">
        <v>162</v>
      </c>
      <c r="V58" s="2" t="s">
        <v>126</v>
      </c>
      <c r="W58" s="268">
        <v>0.08903935185185186</v>
      </c>
      <c r="Y58" s="357">
        <f t="shared" si="2"/>
        <v>0.2154563888888889</v>
      </c>
    </row>
    <row r="59" spans="1:25" ht="12.75">
      <c r="A59" s="231">
        <v>70</v>
      </c>
      <c r="B59" s="232">
        <v>62</v>
      </c>
      <c r="C59" s="231" t="s">
        <v>163</v>
      </c>
      <c r="D59" s="231" t="s">
        <v>126</v>
      </c>
      <c r="E59" s="232">
        <v>1</v>
      </c>
      <c r="F59" s="305">
        <v>0.0025592476851851852</v>
      </c>
      <c r="H59" s="5">
        <v>62</v>
      </c>
      <c r="I59" t="s">
        <v>163</v>
      </c>
      <c r="J59" s="255">
        <v>0.11802083333333334</v>
      </c>
      <c r="K59" s="255">
        <f t="shared" si="3"/>
        <v>0.12058008101851853</v>
      </c>
      <c r="M59" s="1">
        <v>62</v>
      </c>
      <c r="N59" s="2" t="s">
        <v>163</v>
      </c>
      <c r="O59" s="2" t="s">
        <v>126</v>
      </c>
      <c r="P59" s="268">
        <v>0.005729166666666646</v>
      </c>
      <c r="R59" s="255">
        <f t="shared" si="1"/>
        <v>0.12630924768518517</v>
      </c>
      <c r="T59" s="2">
        <v>62</v>
      </c>
      <c r="U59" s="2" t="s">
        <v>163</v>
      </c>
      <c r="V59" s="2" t="s">
        <v>126</v>
      </c>
      <c r="W59" s="268">
        <v>0.08819444444444445</v>
      </c>
      <c r="Y59" s="357">
        <f t="shared" si="2"/>
        <v>0.2145036921296296</v>
      </c>
    </row>
    <row r="60" spans="1:25" ht="12.75">
      <c r="A60" s="231">
        <v>16</v>
      </c>
      <c r="B60" s="232">
        <v>63</v>
      </c>
      <c r="C60" s="231" t="s">
        <v>164</v>
      </c>
      <c r="D60" s="231" t="s">
        <v>107</v>
      </c>
      <c r="E60" s="232">
        <v>1</v>
      </c>
      <c r="F60" s="305">
        <v>0.0023091550925925927</v>
      </c>
      <c r="H60" s="5">
        <v>63</v>
      </c>
      <c r="I60" t="s">
        <v>164</v>
      </c>
      <c r="J60" s="255">
        <v>0.11802083333333334</v>
      </c>
      <c r="K60" s="255">
        <f t="shared" si="3"/>
        <v>0.12032998842592593</v>
      </c>
      <c r="M60" s="1">
        <v>63</v>
      </c>
      <c r="N60" s="2" t="s">
        <v>164</v>
      </c>
      <c r="O60" s="2" t="s">
        <v>107</v>
      </c>
      <c r="P60" s="268">
        <v>0.00559027777777775</v>
      </c>
      <c r="R60" s="255">
        <f t="shared" si="1"/>
        <v>0.12592026620370367</v>
      </c>
      <c r="T60" s="2">
        <v>63</v>
      </c>
      <c r="U60" s="2" t="s">
        <v>164</v>
      </c>
      <c r="V60" s="2" t="s">
        <v>107</v>
      </c>
      <c r="W60" s="268">
        <v>0.08819444444444445</v>
      </c>
      <c r="Y60" s="357">
        <f t="shared" si="2"/>
        <v>0.21411471064814813</v>
      </c>
    </row>
    <row r="61" spans="1:25" ht="12.75">
      <c r="A61" s="231">
        <v>74</v>
      </c>
      <c r="B61" s="232">
        <v>64</v>
      </c>
      <c r="C61" s="231" t="s">
        <v>165</v>
      </c>
      <c r="D61" s="231" t="s">
        <v>107</v>
      </c>
      <c r="E61" s="232">
        <v>1</v>
      </c>
      <c r="F61" s="305">
        <v>0.002568865740740741</v>
      </c>
      <c r="H61" s="5">
        <v>64</v>
      </c>
      <c r="I61" t="s">
        <v>165</v>
      </c>
      <c r="J61" s="255">
        <v>0.11802083333333334</v>
      </c>
      <c r="K61" s="255">
        <f t="shared" si="3"/>
        <v>0.12058969907407407</v>
      </c>
      <c r="M61" s="1">
        <v>64</v>
      </c>
      <c r="N61" s="2" t="s">
        <v>165</v>
      </c>
      <c r="O61" s="2" t="s">
        <v>107</v>
      </c>
      <c r="P61" s="268">
        <v>0.005891203703703753</v>
      </c>
      <c r="R61" s="255">
        <f t="shared" si="1"/>
        <v>0.12648090277777782</v>
      </c>
      <c r="T61" s="2">
        <v>64</v>
      </c>
      <c r="U61" s="2" t="s">
        <v>165</v>
      </c>
      <c r="V61" s="2" t="s">
        <v>107</v>
      </c>
      <c r="W61" s="268">
        <v>0.08903935185185186</v>
      </c>
      <c r="Y61" s="357">
        <f t="shared" si="2"/>
        <v>0.21552025462962968</v>
      </c>
    </row>
    <row r="62" spans="1:25" ht="12.75">
      <c r="A62" s="231">
        <v>44</v>
      </c>
      <c r="B62" s="232">
        <v>65</v>
      </c>
      <c r="C62" s="231" t="s">
        <v>166</v>
      </c>
      <c r="D62" s="231" t="s">
        <v>107</v>
      </c>
      <c r="E62" s="232">
        <v>1</v>
      </c>
      <c r="F62" s="305">
        <v>0.002431585648148148</v>
      </c>
      <c r="J62" s="312">
        <v>0.9169212962962963</v>
      </c>
      <c r="K62" s="255">
        <f t="shared" si="3"/>
        <v>0.9193528819444444</v>
      </c>
      <c r="M62" s="1"/>
      <c r="N62" s="2"/>
      <c r="O62" s="2"/>
      <c r="P62" s="268"/>
      <c r="R62" s="255">
        <f t="shared" si="1"/>
        <v>0.9193528819444444</v>
      </c>
      <c r="W62" s="268"/>
      <c r="Y62" s="357">
        <f t="shared" si="2"/>
        <v>0.9193528819444444</v>
      </c>
    </row>
    <row r="63" spans="1:25" ht="12.75">
      <c r="A63" s="231">
        <v>12</v>
      </c>
      <c r="B63" s="232">
        <v>66</v>
      </c>
      <c r="C63" s="231" t="s">
        <v>79</v>
      </c>
      <c r="D63" s="231" t="s">
        <v>55</v>
      </c>
      <c r="E63" s="232">
        <v>1</v>
      </c>
      <c r="F63" s="305">
        <v>0.0022721875</v>
      </c>
      <c r="H63" s="5">
        <v>66</v>
      </c>
      <c r="I63" t="s">
        <v>79</v>
      </c>
      <c r="J63" s="255">
        <v>0.11802083333333334</v>
      </c>
      <c r="K63" s="255">
        <f t="shared" si="3"/>
        <v>0.12029302083333333</v>
      </c>
      <c r="M63" s="1">
        <v>66</v>
      </c>
      <c r="N63" s="2" t="s">
        <v>79</v>
      </c>
      <c r="O63" s="2" t="s">
        <v>55</v>
      </c>
      <c r="P63" s="268">
        <v>0.005347222222222225</v>
      </c>
      <c r="R63" s="255">
        <f t="shared" si="1"/>
        <v>0.12564024305555554</v>
      </c>
      <c r="W63" s="268"/>
      <c r="Y63" s="357">
        <f t="shared" si="2"/>
        <v>0.12564024305555554</v>
      </c>
    </row>
    <row r="64" spans="1:25" ht="12.75">
      <c r="A64" s="231">
        <v>57</v>
      </c>
      <c r="B64" s="232">
        <v>67</v>
      </c>
      <c r="C64" s="231" t="s">
        <v>59</v>
      </c>
      <c r="D64" s="231" t="s">
        <v>55</v>
      </c>
      <c r="E64" s="232">
        <v>1</v>
      </c>
      <c r="F64" s="305">
        <v>0.0024946064814814813</v>
      </c>
      <c r="H64" s="5">
        <v>67</v>
      </c>
      <c r="I64" t="s">
        <v>59</v>
      </c>
      <c r="J64" s="255">
        <v>0.11802083333333334</v>
      </c>
      <c r="K64" s="255">
        <f t="shared" si="3"/>
        <v>0.12051543981481481</v>
      </c>
      <c r="M64" s="1">
        <v>67</v>
      </c>
      <c r="N64" s="2" t="s">
        <v>59</v>
      </c>
      <c r="O64" s="2" t="s">
        <v>55</v>
      </c>
      <c r="P64" s="268">
        <v>0.005208333333333363</v>
      </c>
      <c r="R64" s="255">
        <f t="shared" si="1"/>
        <v>0.12572377314814817</v>
      </c>
      <c r="T64" s="2">
        <v>67</v>
      </c>
      <c r="U64" s="2" t="s">
        <v>59</v>
      </c>
      <c r="V64" s="2" t="s">
        <v>55</v>
      </c>
      <c r="W64" s="268">
        <v>0.08819444444444445</v>
      </c>
      <c r="Y64" s="357">
        <f t="shared" si="2"/>
        <v>0.2139182175925926</v>
      </c>
    </row>
    <row r="65" spans="1:25" ht="12.75">
      <c r="A65" s="231">
        <v>35</v>
      </c>
      <c r="B65" s="232">
        <v>68</v>
      </c>
      <c r="C65" s="231" t="s">
        <v>167</v>
      </c>
      <c r="D65" s="231" t="s">
        <v>120</v>
      </c>
      <c r="E65" s="232">
        <v>1</v>
      </c>
      <c r="F65" s="305">
        <v>0.0023944560185185184</v>
      </c>
      <c r="H65" s="5">
        <v>68</v>
      </c>
      <c r="I65" t="s">
        <v>167</v>
      </c>
      <c r="J65" s="255">
        <v>0.11802083333333334</v>
      </c>
      <c r="K65" s="255">
        <f aca="true" t="shared" si="4" ref="K65:K96">+J65+F65</f>
        <v>0.12041528935185186</v>
      </c>
      <c r="M65" s="1">
        <v>68</v>
      </c>
      <c r="N65" s="2" t="s">
        <v>167</v>
      </c>
      <c r="O65" s="2" t="s">
        <v>120</v>
      </c>
      <c r="P65" s="268">
        <v>0.005729166666666702</v>
      </c>
      <c r="R65" s="255">
        <f t="shared" si="1"/>
        <v>0.12614445601851856</v>
      </c>
      <c r="T65" s="2">
        <v>68</v>
      </c>
      <c r="U65" s="2" t="s">
        <v>167</v>
      </c>
      <c r="V65" s="2" t="s">
        <v>120</v>
      </c>
      <c r="W65" s="268">
        <v>0.08903935185185186</v>
      </c>
      <c r="Y65" s="357">
        <f t="shared" si="2"/>
        <v>0.21518380787037042</v>
      </c>
    </row>
    <row r="66" spans="1:25" ht="12.75">
      <c r="A66" s="231">
        <v>59</v>
      </c>
      <c r="B66" s="232">
        <v>69</v>
      </c>
      <c r="C66" s="231" t="s">
        <v>250</v>
      </c>
      <c r="D66" s="231" t="s">
        <v>120</v>
      </c>
      <c r="E66" s="232">
        <v>1</v>
      </c>
      <c r="F66" s="305">
        <v>0.0025066203703703704</v>
      </c>
      <c r="H66" s="5">
        <v>69</v>
      </c>
      <c r="I66" t="s">
        <v>168</v>
      </c>
      <c r="J66" s="255">
        <v>0.11802083333333334</v>
      </c>
      <c r="K66" s="255">
        <f t="shared" si="4"/>
        <v>0.12052745370370371</v>
      </c>
      <c r="M66" s="1">
        <v>69</v>
      </c>
      <c r="N66" s="2" t="s">
        <v>168</v>
      </c>
      <c r="O66" s="2" t="s">
        <v>120</v>
      </c>
      <c r="P66" s="268">
        <v>0.005821759259259297</v>
      </c>
      <c r="R66" s="255">
        <f aca="true" t="shared" si="5" ref="R66:R129">F66+J66+P66</f>
        <v>0.126349212962963</v>
      </c>
      <c r="T66" s="2">
        <v>69</v>
      </c>
      <c r="U66" s="2" t="s">
        <v>168</v>
      </c>
      <c r="V66" s="2" t="s">
        <v>120</v>
      </c>
      <c r="W66" s="268">
        <v>0.08903935185185186</v>
      </c>
      <c r="Y66" s="357">
        <f aca="true" t="shared" si="6" ref="Y66:Y129">F66+J66+P66+W66</f>
        <v>0.21538856481481486</v>
      </c>
    </row>
    <row r="67" spans="1:25" ht="12.75">
      <c r="A67" s="231">
        <v>129</v>
      </c>
      <c r="B67" s="232">
        <v>70</v>
      </c>
      <c r="C67" s="231" t="s">
        <v>76</v>
      </c>
      <c r="D67" s="231" t="s">
        <v>77</v>
      </c>
      <c r="E67" s="232">
        <v>1</v>
      </c>
      <c r="F67" s="305">
        <v>0.0030350578703703703</v>
      </c>
      <c r="H67" s="5">
        <v>70</v>
      </c>
      <c r="I67" t="s">
        <v>76</v>
      </c>
      <c r="J67" s="255">
        <v>0.11809027777777777</v>
      </c>
      <c r="K67" s="255">
        <f t="shared" si="4"/>
        <v>0.12112533564814813</v>
      </c>
      <c r="M67" s="58">
        <v>70</v>
      </c>
      <c r="N67" s="36" t="s">
        <v>76</v>
      </c>
      <c r="O67" s="36" t="s">
        <v>77</v>
      </c>
      <c r="P67" s="268">
        <v>0.006805555555555565</v>
      </c>
      <c r="R67" s="255">
        <f t="shared" si="5"/>
        <v>0.1279308912037037</v>
      </c>
      <c r="T67" s="2">
        <v>70</v>
      </c>
      <c r="U67" s="2" t="s">
        <v>76</v>
      </c>
      <c r="V67" s="2" t="s">
        <v>77</v>
      </c>
      <c r="W67" s="268">
        <v>0.08822916666666668</v>
      </c>
      <c r="Y67" s="357">
        <f t="shared" si="6"/>
        <v>0.2161600578703704</v>
      </c>
    </row>
    <row r="68" spans="1:25" ht="12.75">
      <c r="A68" s="231">
        <v>82</v>
      </c>
      <c r="B68" s="232">
        <v>71</v>
      </c>
      <c r="C68" s="231" t="s">
        <v>78</v>
      </c>
      <c r="D68" s="231" t="s">
        <v>77</v>
      </c>
      <c r="E68" s="232">
        <v>1</v>
      </c>
      <c r="F68" s="305">
        <v>0.0026209837962962966</v>
      </c>
      <c r="H68" s="5">
        <v>71</v>
      </c>
      <c r="I68" t="s">
        <v>78</v>
      </c>
      <c r="J68" s="255">
        <v>0.11802083333333334</v>
      </c>
      <c r="K68" s="255">
        <f t="shared" si="4"/>
        <v>0.12064181712962964</v>
      </c>
      <c r="M68" s="58">
        <v>71</v>
      </c>
      <c r="N68" s="36" t="s">
        <v>78</v>
      </c>
      <c r="O68" s="36" t="s">
        <v>77</v>
      </c>
      <c r="P68" s="268">
        <v>0.006192129629629672</v>
      </c>
      <c r="R68" s="255">
        <f t="shared" si="5"/>
        <v>0.1268339467592593</v>
      </c>
      <c r="T68" s="2">
        <v>71</v>
      </c>
      <c r="U68" s="2" t="s">
        <v>78</v>
      </c>
      <c r="V68" s="2" t="s">
        <v>77</v>
      </c>
      <c r="W68" s="268">
        <v>0.0890625</v>
      </c>
      <c r="Y68" s="357">
        <f t="shared" si="6"/>
        <v>0.2158964467592593</v>
      </c>
    </row>
    <row r="69" spans="1:25" ht="12.75">
      <c r="A69" s="231">
        <v>23</v>
      </c>
      <c r="B69" s="232">
        <v>72</v>
      </c>
      <c r="C69" s="231" t="s">
        <v>170</v>
      </c>
      <c r="D69" s="231" t="s">
        <v>125</v>
      </c>
      <c r="E69" s="232">
        <v>1</v>
      </c>
      <c r="F69" s="305">
        <v>0.002335347222222222</v>
      </c>
      <c r="H69" s="5">
        <v>72</v>
      </c>
      <c r="I69" t="s">
        <v>170</v>
      </c>
      <c r="J69" s="255">
        <v>0.11802083333333334</v>
      </c>
      <c r="K69" s="255">
        <f t="shared" si="4"/>
        <v>0.12035618055555557</v>
      </c>
      <c r="M69" s="1">
        <v>72</v>
      </c>
      <c r="N69" s="2" t="s">
        <v>170</v>
      </c>
      <c r="O69" s="2" t="s">
        <v>125</v>
      </c>
      <c r="P69" s="268">
        <v>0.005219907407407437</v>
      </c>
      <c r="R69" s="255">
        <f t="shared" si="5"/>
        <v>0.125576087962963</v>
      </c>
      <c r="T69" s="2">
        <v>72</v>
      </c>
      <c r="U69" s="2" t="s">
        <v>170</v>
      </c>
      <c r="V69" s="2" t="s">
        <v>125</v>
      </c>
      <c r="W69" s="268">
        <v>0.08819444444444445</v>
      </c>
      <c r="Y69" s="357">
        <f t="shared" si="6"/>
        <v>0.21377053240740745</v>
      </c>
    </row>
    <row r="70" spans="1:25" ht="12.75">
      <c r="A70" s="231">
        <v>20</v>
      </c>
      <c r="B70" s="232">
        <v>73</v>
      </c>
      <c r="C70" s="231" t="s">
        <v>195</v>
      </c>
      <c r="D70" s="231" t="s">
        <v>125</v>
      </c>
      <c r="E70" s="232">
        <v>1</v>
      </c>
      <c r="F70" s="305">
        <v>0.002324513888888889</v>
      </c>
      <c r="H70" s="5">
        <v>73</v>
      </c>
      <c r="I70" t="s">
        <v>195</v>
      </c>
      <c r="J70" s="255">
        <v>0.11802083333333334</v>
      </c>
      <c r="K70" s="255">
        <f t="shared" si="4"/>
        <v>0.12034534722222223</v>
      </c>
      <c r="M70" s="1">
        <v>73</v>
      </c>
      <c r="N70" s="2" t="s">
        <v>195</v>
      </c>
      <c r="O70" s="2" t="s">
        <v>125</v>
      </c>
      <c r="P70" s="268">
        <v>0.005648148148148138</v>
      </c>
      <c r="R70" s="255">
        <f t="shared" si="5"/>
        <v>0.12599349537037036</v>
      </c>
      <c r="T70" s="2">
        <v>73</v>
      </c>
      <c r="U70" s="2" t="s">
        <v>195</v>
      </c>
      <c r="V70" s="2" t="s">
        <v>125</v>
      </c>
      <c r="W70" s="268">
        <v>0.08819444444444445</v>
      </c>
      <c r="Y70" s="357">
        <f t="shared" si="6"/>
        <v>0.21418793981481482</v>
      </c>
    </row>
    <row r="71" spans="1:25" ht="12.75">
      <c r="A71" s="231">
        <v>73</v>
      </c>
      <c r="B71" s="232">
        <v>74</v>
      </c>
      <c r="C71" s="231" t="s">
        <v>89</v>
      </c>
      <c r="D71" s="231" t="s">
        <v>90</v>
      </c>
      <c r="E71" s="232">
        <v>1</v>
      </c>
      <c r="F71" s="305">
        <v>0.0025659143518518518</v>
      </c>
      <c r="H71" s="5">
        <v>74</v>
      </c>
      <c r="I71" t="s">
        <v>89</v>
      </c>
      <c r="J71" s="255">
        <v>0.11802083333333334</v>
      </c>
      <c r="K71" s="255">
        <f t="shared" si="4"/>
        <v>0.1205867476851852</v>
      </c>
      <c r="M71" s="1">
        <v>74</v>
      </c>
      <c r="N71" s="2" t="s">
        <v>89</v>
      </c>
      <c r="O71" s="2" t="s">
        <v>90</v>
      </c>
      <c r="P71" s="268">
        <v>0.005520833333333322</v>
      </c>
      <c r="R71" s="255">
        <f t="shared" si="5"/>
        <v>0.12610758101851852</v>
      </c>
      <c r="T71" s="2">
        <v>74</v>
      </c>
      <c r="U71" s="2" t="s">
        <v>89</v>
      </c>
      <c r="V71" s="2" t="s">
        <v>90</v>
      </c>
      <c r="W71" s="268">
        <v>0.08819444444444445</v>
      </c>
      <c r="Y71" s="357">
        <f t="shared" si="6"/>
        <v>0.21430202546296295</v>
      </c>
    </row>
    <row r="72" spans="1:25" ht="12.75">
      <c r="A72" s="231">
        <v>5</v>
      </c>
      <c r="B72" s="232">
        <v>76</v>
      </c>
      <c r="C72" s="231" t="s">
        <v>171</v>
      </c>
      <c r="D72" s="231" t="s">
        <v>172</v>
      </c>
      <c r="E72" s="232">
        <v>1</v>
      </c>
      <c r="F72" s="305">
        <v>0.002199398148148148</v>
      </c>
      <c r="H72" s="5">
        <v>76</v>
      </c>
      <c r="I72" t="s">
        <v>171</v>
      </c>
      <c r="J72" s="255">
        <v>0.11802083333333334</v>
      </c>
      <c r="K72" s="255">
        <f t="shared" si="4"/>
        <v>0.12022023148148149</v>
      </c>
      <c r="M72" s="1">
        <v>76</v>
      </c>
      <c r="N72" s="2" t="s">
        <v>171</v>
      </c>
      <c r="O72" s="2" t="s">
        <v>172</v>
      </c>
      <c r="P72" s="268">
        <v>0.005520833333333308</v>
      </c>
      <c r="R72" s="255">
        <f t="shared" si="5"/>
        <v>0.12574106481481478</v>
      </c>
      <c r="T72" s="2">
        <v>76</v>
      </c>
      <c r="U72" s="2" t="s">
        <v>171</v>
      </c>
      <c r="V72" s="2" t="s">
        <v>172</v>
      </c>
      <c r="W72" s="268">
        <v>0.08819444444444445</v>
      </c>
      <c r="Y72" s="357">
        <f t="shared" si="6"/>
        <v>0.21393550925925925</v>
      </c>
    </row>
    <row r="73" spans="1:25" ht="12.75">
      <c r="A73" s="231">
        <v>10</v>
      </c>
      <c r="B73" s="232">
        <v>77</v>
      </c>
      <c r="C73" s="231" t="s">
        <v>173</v>
      </c>
      <c r="D73" s="231" t="s">
        <v>75</v>
      </c>
      <c r="E73" s="232">
        <v>1</v>
      </c>
      <c r="F73" s="305">
        <v>0.002257962962962963</v>
      </c>
      <c r="H73" s="5">
        <v>77</v>
      </c>
      <c r="I73" t="s">
        <v>173</v>
      </c>
      <c r="J73" s="255">
        <v>0.11802083333333334</v>
      </c>
      <c r="K73" s="255">
        <f t="shared" si="4"/>
        <v>0.1202787962962963</v>
      </c>
      <c r="M73" s="1"/>
      <c r="N73" s="2"/>
      <c r="O73" s="2"/>
      <c r="P73" s="268"/>
      <c r="R73" s="255">
        <f t="shared" si="5"/>
        <v>0.1202787962962963</v>
      </c>
      <c r="W73" s="268"/>
      <c r="Y73" s="357">
        <f t="shared" si="6"/>
        <v>0.1202787962962963</v>
      </c>
    </row>
    <row r="74" spans="1:25" ht="12.75">
      <c r="A74" s="231">
        <v>88</v>
      </c>
      <c r="B74" s="232">
        <v>78</v>
      </c>
      <c r="C74" s="231" t="s">
        <v>174</v>
      </c>
      <c r="D74" s="231" t="s">
        <v>175</v>
      </c>
      <c r="E74" s="232">
        <v>1</v>
      </c>
      <c r="F74" s="305">
        <v>0.0026363657407407408</v>
      </c>
      <c r="H74" s="5">
        <v>78</v>
      </c>
      <c r="I74" t="s">
        <v>174</v>
      </c>
      <c r="J74" s="255">
        <v>0.11802083333333334</v>
      </c>
      <c r="K74" s="255">
        <f t="shared" si="4"/>
        <v>0.12065719907407407</v>
      </c>
      <c r="M74" s="1">
        <v>78</v>
      </c>
      <c r="N74" s="2" t="s">
        <v>174</v>
      </c>
      <c r="O74" s="2" t="s">
        <v>175</v>
      </c>
      <c r="P74" s="268">
        <v>0.00569444444444446</v>
      </c>
      <c r="R74" s="255">
        <f t="shared" si="5"/>
        <v>0.12635164351851852</v>
      </c>
      <c r="T74" s="2">
        <v>78</v>
      </c>
      <c r="U74" s="2" t="s">
        <v>174</v>
      </c>
      <c r="V74" s="2" t="s">
        <v>175</v>
      </c>
      <c r="W74" s="268">
        <v>0.08903935185185186</v>
      </c>
      <c r="Y74" s="357">
        <f t="shared" si="6"/>
        <v>0.21539099537037038</v>
      </c>
    </row>
    <row r="75" spans="1:25" ht="12.75">
      <c r="A75" s="231">
        <v>78</v>
      </c>
      <c r="B75" s="232">
        <v>79</v>
      </c>
      <c r="C75" s="231" t="s">
        <v>176</v>
      </c>
      <c r="D75" s="231" t="s">
        <v>177</v>
      </c>
      <c r="E75" s="232">
        <v>1</v>
      </c>
      <c r="F75" s="305">
        <v>0.0025969907407407404</v>
      </c>
      <c r="H75" s="5">
        <v>79</v>
      </c>
      <c r="I75" t="s">
        <v>176</v>
      </c>
      <c r="J75" s="255">
        <v>0.11802083333333334</v>
      </c>
      <c r="K75" s="255">
        <f t="shared" si="4"/>
        <v>0.12061782407407408</v>
      </c>
      <c r="M75" s="1">
        <v>79</v>
      </c>
      <c r="N75" s="2" t="s">
        <v>176</v>
      </c>
      <c r="O75" s="2" t="s">
        <v>177</v>
      </c>
      <c r="P75" s="268">
        <v>0.005879629629629603</v>
      </c>
      <c r="R75" s="255">
        <f t="shared" si="5"/>
        <v>0.1264974537037037</v>
      </c>
      <c r="T75" s="2">
        <v>79</v>
      </c>
      <c r="U75" s="2" t="s">
        <v>176</v>
      </c>
      <c r="V75" s="2" t="s">
        <v>177</v>
      </c>
      <c r="W75" s="268">
        <v>0.08819444444444445</v>
      </c>
      <c r="Y75" s="357">
        <f t="shared" si="6"/>
        <v>0.21469189814814815</v>
      </c>
    </row>
    <row r="76" spans="1:25" ht="12.75">
      <c r="A76" s="231">
        <v>72</v>
      </c>
      <c r="B76" s="232">
        <v>100</v>
      </c>
      <c r="C76" s="231" t="s">
        <v>180</v>
      </c>
      <c r="D76" s="231" t="s">
        <v>45</v>
      </c>
      <c r="E76" s="232">
        <v>2</v>
      </c>
      <c r="F76" s="305">
        <v>0.002561122685185185</v>
      </c>
      <c r="H76" s="5">
        <v>100</v>
      </c>
      <c r="I76" t="s">
        <v>180</v>
      </c>
      <c r="J76" s="255">
        <v>0.11805555555555557</v>
      </c>
      <c r="K76" s="255">
        <f t="shared" si="4"/>
        <v>0.12061667824074075</v>
      </c>
      <c r="M76" s="58">
        <v>100</v>
      </c>
      <c r="N76" s="36" t="s">
        <v>180</v>
      </c>
      <c r="O76" s="36" t="s">
        <v>45</v>
      </c>
      <c r="P76" s="268">
        <v>0.00627314814814816</v>
      </c>
      <c r="R76" s="255">
        <f t="shared" si="5"/>
        <v>0.1268898263888889</v>
      </c>
      <c r="T76" s="2">
        <v>100</v>
      </c>
      <c r="U76" s="2" t="s">
        <v>180</v>
      </c>
      <c r="V76" s="2" t="s">
        <v>45</v>
      </c>
      <c r="W76" s="268">
        <v>0.10052083333333334</v>
      </c>
      <c r="Y76" s="357">
        <f t="shared" si="6"/>
        <v>0.22741065972222224</v>
      </c>
    </row>
    <row r="77" spans="1:25" ht="12.75">
      <c r="A77" s="231">
        <v>118</v>
      </c>
      <c r="B77" s="232">
        <v>101</v>
      </c>
      <c r="C77" s="231" t="s">
        <v>181</v>
      </c>
      <c r="D77" s="231" t="s">
        <v>122</v>
      </c>
      <c r="E77" s="232">
        <v>2</v>
      </c>
      <c r="F77" s="305">
        <v>0.002819247685185185</v>
      </c>
      <c r="H77" s="5">
        <v>101</v>
      </c>
      <c r="I77" t="s">
        <v>181</v>
      </c>
      <c r="J77" s="255">
        <v>0.11966435185185186</v>
      </c>
      <c r="K77" s="255">
        <f t="shared" si="4"/>
        <v>0.12248359953703704</v>
      </c>
      <c r="M77" s="58">
        <v>101</v>
      </c>
      <c r="N77" s="36" t="s">
        <v>181</v>
      </c>
      <c r="O77" s="36" t="s">
        <v>122</v>
      </c>
      <c r="P77" s="268">
        <v>0.006122685185185219</v>
      </c>
      <c r="R77" s="255">
        <f t="shared" si="5"/>
        <v>0.12860628472222227</v>
      </c>
      <c r="T77" s="2">
        <v>101</v>
      </c>
      <c r="U77" s="2" t="s">
        <v>181</v>
      </c>
      <c r="V77" s="2" t="s">
        <v>262</v>
      </c>
      <c r="W77" s="268">
        <v>0.10818287037037037</v>
      </c>
      <c r="Y77" s="357">
        <f t="shared" si="6"/>
        <v>0.23678915509259263</v>
      </c>
    </row>
    <row r="78" spans="1:25" ht="12.75">
      <c r="A78" s="231">
        <v>39</v>
      </c>
      <c r="B78" s="232">
        <v>102</v>
      </c>
      <c r="C78" s="231" t="s">
        <v>95</v>
      </c>
      <c r="D78" s="231" t="s">
        <v>90</v>
      </c>
      <c r="E78" s="232">
        <v>2</v>
      </c>
      <c r="F78" s="305">
        <v>0.0024130439814814817</v>
      </c>
      <c r="H78" s="5">
        <v>102</v>
      </c>
      <c r="I78" t="s">
        <v>95</v>
      </c>
      <c r="J78" s="255">
        <v>0.11802083333333334</v>
      </c>
      <c r="K78" s="255">
        <f t="shared" si="4"/>
        <v>0.12043387731481482</v>
      </c>
      <c r="M78" s="1">
        <v>102</v>
      </c>
      <c r="N78" s="2" t="s">
        <v>95</v>
      </c>
      <c r="O78" s="2" t="s">
        <v>90</v>
      </c>
      <c r="P78" s="268">
        <v>0.0054629629629629195</v>
      </c>
      <c r="R78" s="255">
        <f t="shared" si="5"/>
        <v>0.12589684027777776</v>
      </c>
      <c r="T78" s="2">
        <v>102</v>
      </c>
      <c r="U78" s="2" t="s">
        <v>95</v>
      </c>
      <c r="V78" s="2" t="s">
        <v>90</v>
      </c>
      <c r="W78" s="268">
        <v>0.08819444444444445</v>
      </c>
      <c r="Y78" s="357">
        <f t="shared" si="6"/>
        <v>0.21409128472222222</v>
      </c>
    </row>
    <row r="79" spans="1:25" ht="12.75">
      <c r="A79" s="231">
        <v>84</v>
      </c>
      <c r="B79" s="232">
        <v>104</v>
      </c>
      <c r="C79" s="231" t="s">
        <v>50</v>
      </c>
      <c r="D79" s="231" t="s">
        <v>43</v>
      </c>
      <c r="E79" s="232">
        <v>2</v>
      </c>
      <c r="F79" s="305">
        <v>0.0026270949074074074</v>
      </c>
      <c r="H79" s="5">
        <v>104</v>
      </c>
      <c r="I79" t="s">
        <v>50</v>
      </c>
      <c r="J79" s="255">
        <v>0.11802083333333334</v>
      </c>
      <c r="K79" s="255">
        <f t="shared" si="4"/>
        <v>0.12064792824074075</v>
      </c>
      <c r="M79" s="1">
        <v>104</v>
      </c>
      <c r="N79" s="2" t="s">
        <v>50</v>
      </c>
      <c r="O79" s="2" t="s">
        <v>43</v>
      </c>
      <c r="P79" s="268">
        <v>0.005891203703703746</v>
      </c>
      <c r="R79" s="255">
        <f t="shared" si="5"/>
        <v>0.1265391319444445</v>
      </c>
      <c r="T79" s="2">
        <v>104</v>
      </c>
      <c r="U79" s="2" t="s">
        <v>50</v>
      </c>
      <c r="V79" s="2" t="s">
        <v>43</v>
      </c>
      <c r="W79" s="268">
        <v>0.08898148148148148</v>
      </c>
      <c r="Y79" s="357">
        <f t="shared" si="6"/>
        <v>0.215520613425926</v>
      </c>
    </row>
    <row r="80" spans="1:25" ht="12.75">
      <c r="A80" s="231">
        <v>50</v>
      </c>
      <c r="B80" s="232">
        <v>105</v>
      </c>
      <c r="C80" s="231" t="s">
        <v>183</v>
      </c>
      <c r="D80" s="231" t="s">
        <v>43</v>
      </c>
      <c r="E80" s="232">
        <v>2</v>
      </c>
      <c r="F80" s="305">
        <v>0.002469675925925926</v>
      </c>
      <c r="H80" s="5">
        <v>105</v>
      </c>
      <c r="I80" t="s">
        <v>183</v>
      </c>
      <c r="J80" s="255">
        <v>0.11802083333333334</v>
      </c>
      <c r="K80" s="255">
        <f t="shared" si="4"/>
        <v>0.12049050925925926</v>
      </c>
      <c r="M80" s="1">
        <v>105</v>
      </c>
      <c r="N80" s="2" t="s">
        <v>183</v>
      </c>
      <c r="O80" s="2" t="s">
        <v>43</v>
      </c>
      <c r="P80" s="268">
        <v>0.005671296296296258</v>
      </c>
      <c r="R80" s="255">
        <f t="shared" si="5"/>
        <v>0.1261618055555555</v>
      </c>
      <c r="T80" s="2">
        <v>105</v>
      </c>
      <c r="U80" s="2" t="s">
        <v>183</v>
      </c>
      <c r="V80" s="2" t="s">
        <v>43</v>
      </c>
      <c r="W80" s="268">
        <v>0.08819444444444445</v>
      </c>
      <c r="Y80" s="357">
        <f t="shared" si="6"/>
        <v>0.21435624999999997</v>
      </c>
    </row>
    <row r="81" spans="1:25" ht="12.75">
      <c r="A81" s="231">
        <v>98</v>
      </c>
      <c r="B81" s="232">
        <v>106</v>
      </c>
      <c r="C81" s="231" t="s">
        <v>240</v>
      </c>
      <c r="D81" s="231" t="s">
        <v>43</v>
      </c>
      <c r="E81" s="232">
        <v>2</v>
      </c>
      <c r="F81" s="305">
        <v>0.0026894675925925927</v>
      </c>
      <c r="H81" s="5">
        <v>106</v>
      </c>
      <c r="I81" t="s">
        <v>240</v>
      </c>
      <c r="J81" s="255">
        <v>0.11802083333333334</v>
      </c>
      <c r="K81" s="255">
        <f t="shared" si="4"/>
        <v>0.12071030092592593</v>
      </c>
      <c r="M81" s="1">
        <v>106</v>
      </c>
      <c r="N81" s="2" t="s">
        <v>240</v>
      </c>
      <c r="O81" s="2" t="s">
        <v>43</v>
      </c>
      <c r="P81" s="268">
        <v>0.005567129629629665</v>
      </c>
      <c r="R81" s="255">
        <f t="shared" si="5"/>
        <v>0.1262774305555556</v>
      </c>
      <c r="T81" s="2">
        <v>106</v>
      </c>
      <c r="U81" s="2" t="s">
        <v>240</v>
      </c>
      <c r="V81" s="2" t="s">
        <v>43</v>
      </c>
      <c r="W81" s="268">
        <v>0.08819444444444445</v>
      </c>
      <c r="Y81" s="357">
        <f t="shared" si="6"/>
        <v>0.21447187500000003</v>
      </c>
    </row>
    <row r="82" spans="1:25" ht="12.75">
      <c r="A82" s="231">
        <v>55</v>
      </c>
      <c r="B82" s="232">
        <v>107</v>
      </c>
      <c r="C82" s="231" t="s">
        <v>100</v>
      </c>
      <c r="D82" s="231" t="s">
        <v>43</v>
      </c>
      <c r="E82" s="232">
        <v>2</v>
      </c>
      <c r="F82" s="305">
        <v>0.002485590277777778</v>
      </c>
      <c r="H82" s="5">
        <v>107</v>
      </c>
      <c r="I82" t="s">
        <v>100</v>
      </c>
      <c r="J82" s="255">
        <v>0.11802083333333334</v>
      </c>
      <c r="K82" s="255">
        <f t="shared" si="4"/>
        <v>0.12050642361111112</v>
      </c>
      <c r="M82" s="1">
        <v>107</v>
      </c>
      <c r="N82" s="2" t="s">
        <v>100</v>
      </c>
      <c r="O82" s="2" t="s">
        <v>43</v>
      </c>
      <c r="P82" s="268">
        <v>0.005868055555555536</v>
      </c>
      <c r="R82" s="255">
        <f t="shared" si="5"/>
        <v>0.12637447916666666</v>
      </c>
      <c r="T82" s="2">
        <v>107</v>
      </c>
      <c r="U82" s="2" t="s">
        <v>100</v>
      </c>
      <c r="V82" s="2" t="s">
        <v>43</v>
      </c>
      <c r="W82" s="268">
        <v>0.08907407407407408</v>
      </c>
      <c r="Y82" s="357">
        <f t="shared" si="6"/>
        <v>0.21544855324074075</v>
      </c>
    </row>
    <row r="83" spans="1:25" ht="12.75">
      <c r="A83" s="231">
        <v>63</v>
      </c>
      <c r="B83" s="232">
        <v>108</v>
      </c>
      <c r="C83" s="231" t="s">
        <v>93</v>
      </c>
      <c r="D83" s="231" t="s">
        <v>64</v>
      </c>
      <c r="E83" s="232">
        <v>2</v>
      </c>
      <c r="F83" s="305">
        <v>0.0025376041666666667</v>
      </c>
      <c r="H83" s="5">
        <v>108</v>
      </c>
      <c r="I83" t="s">
        <v>93</v>
      </c>
      <c r="J83" s="255">
        <v>0.119907407407407</v>
      </c>
      <c r="K83" s="255">
        <f t="shared" si="4"/>
        <v>0.12244501157407367</v>
      </c>
      <c r="M83" s="332">
        <v>108</v>
      </c>
      <c r="N83" s="333" t="s">
        <v>93</v>
      </c>
      <c r="O83" s="333" t="s">
        <v>64</v>
      </c>
      <c r="P83" s="334">
        <v>0.006087962962962941</v>
      </c>
      <c r="R83" s="255">
        <f t="shared" si="5"/>
        <v>0.1285329745370366</v>
      </c>
      <c r="T83" s="2">
        <v>108</v>
      </c>
      <c r="U83" s="2" t="s">
        <v>93</v>
      </c>
      <c r="V83" s="2" t="s">
        <v>64</v>
      </c>
      <c r="W83" s="268">
        <v>0.10060185185185185</v>
      </c>
      <c r="Y83" s="357">
        <f t="shared" si="6"/>
        <v>0.22913482638888844</v>
      </c>
    </row>
    <row r="84" spans="1:25" ht="12.75">
      <c r="A84" s="231">
        <v>115</v>
      </c>
      <c r="B84" s="232">
        <v>109</v>
      </c>
      <c r="C84" s="231" t="s">
        <v>184</v>
      </c>
      <c r="D84" s="231" t="s">
        <v>64</v>
      </c>
      <c r="E84" s="232">
        <v>2</v>
      </c>
      <c r="F84" s="305">
        <v>0.0028042129629629628</v>
      </c>
      <c r="H84" s="5">
        <v>109</v>
      </c>
      <c r="I84" t="s">
        <v>184</v>
      </c>
      <c r="J84" s="255">
        <v>0.11802083333333334</v>
      </c>
      <c r="K84" s="255">
        <f t="shared" si="4"/>
        <v>0.1208250462962963</v>
      </c>
      <c r="M84" s="1">
        <v>109</v>
      </c>
      <c r="N84" s="2" t="s">
        <v>184</v>
      </c>
      <c r="O84" s="2" t="s">
        <v>64</v>
      </c>
      <c r="P84" s="315">
        <v>0.005995370370370349</v>
      </c>
      <c r="R84" s="255">
        <f t="shared" si="5"/>
        <v>0.12682041666666666</v>
      </c>
      <c r="T84" s="2">
        <v>109</v>
      </c>
      <c r="U84" s="2" t="s">
        <v>184</v>
      </c>
      <c r="V84" s="2" t="s">
        <v>64</v>
      </c>
      <c r="W84" s="268">
        <v>0.08819444444444445</v>
      </c>
      <c r="Y84" s="357">
        <f t="shared" si="6"/>
        <v>0.21501486111111112</v>
      </c>
    </row>
    <row r="85" spans="1:25" ht="12.75">
      <c r="A85" s="231">
        <v>80</v>
      </c>
      <c r="B85" s="232">
        <v>110</v>
      </c>
      <c r="C85" s="231" t="s">
        <v>185</v>
      </c>
      <c r="D85" s="231" t="s">
        <v>64</v>
      </c>
      <c r="E85" s="232">
        <v>2</v>
      </c>
      <c r="F85" s="305">
        <v>0.0026142592592592593</v>
      </c>
      <c r="H85" s="5">
        <v>110</v>
      </c>
      <c r="I85" t="s">
        <v>185</v>
      </c>
      <c r="J85" s="255">
        <v>0.11802083333333334</v>
      </c>
      <c r="K85" s="255">
        <f t="shared" si="4"/>
        <v>0.1206350925925926</v>
      </c>
      <c r="M85" s="1">
        <v>110</v>
      </c>
      <c r="N85" s="2" t="s">
        <v>185</v>
      </c>
      <c r="O85" s="2" t="s">
        <v>64</v>
      </c>
      <c r="P85" s="315">
        <v>0.005949074074074051</v>
      </c>
      <c r="R85" s="255">
        <f t="shared" si="5"/>
        <v>0.12658416666666666</v>
      </c>
      <c r="T85" s="2">
        <v>110</v>
      </c>
      <c r="U85" s="2" t="s">
        <v>185</v>
      </c>
      <c r="V85" s="2" t="s">
        <v>64</v>
      </c>
      <c r="W85" s="268">
        <v>0.08819444444444445</v>
      </c>
      <c r="Y85" s="357">
        <f t="shared" si="6"/>
        <v>0.21477861111111113</v>
      </c>
    </row>
    <row r="86" spans="1:25" ht="12.75">
      <c r="A86" s="231">
        <v>134</v>
      </c>
      <c r="B86" s="232">
        <v>111</v>
      </c>
      <c r="C86" s="231" t="s">
        <v>92</v>
      </c>
      <c r="D86" s="231" t="s">
        <v>118</v>
      </c>
      <c r="E86" s="232">
        <v>2</v>
      </c>
      <c r="F86" s="305">
        <v>0.0031453240740740743</v>
      </c>
      <c r="H86" s="5">
        <v>111</v>
      </c>
      <c r="I86" t="s">
        <v>92</v>
      </c>
      <c r="J86" s="255">
        <v>0.1423611111111111</v>
      </c>
      <c r="K86" s="255">
        <f t="shared" si="4"/>
        <v>0.1455064351851852</v>
      </c>
      <c r="M86" s="335">
        <v>111</v>
      </c>
      <c r="N86" s="336" t="s">
        <v>92</v>
      </c>
      <c r="O86" s="336" t="s">
        <v>118</v>
      </c>
      <c r="P86" s="337">
        <v>0.006076388888888889</v>
      </c>
      <c r="R86" s="255">
        <f t="shared" si="5"/>
        <v>0.15158282407407409</v>
      </c>
      <c r="T86" s="2">
        <v>110</v>
      </c>
      <c r="U86" s="2" t="s">
        <v>185</v>
      </c>
      <c r="V86" s="2" t="s">
        <v>64</v>
      </c>
      <c r="W86" s="268">
        <v>0.08819444444444445</v>
      </c>
      <c r="Y86" s="357">
        <f t="shared" si="6"/>
        <v>0.23977726851851855</v>
      </c>
    </row>
    <row r="87" spans="1:25" ht="12.75">
      <c r="A87" s="231">
        <v>87</v>
      </c>
      <c r="B87" s="232">
        <v>112</v>
      </c>
      <c r="C87" s="231" t="s">
        <v>186</v>
      </c>
      <c r="D87" s="231" t="s">
        <v>118</v>
      </c>
      <c r="E87" s="232">
        <v>2</v>
      </c>
      <c r="F87" s="305">
        <v>0.002634583333333333</v>
      </c>
      <c r="H87" s="5">
        <v>112</v>
      </c>
      <c r="I87" t="s">
        <v>186</v>
      </c>
      <c r="J87" s="255">
        <v>0.119907407407407</v>
      </c>
      <c r="K87" s="255">
        <f t="shared" si="4"/>
        <v>0.12254199074074033</v>
      </c>
      <c r="M87" s="58">
        <v>112</v>
      </c>
      <c r="N87" s="36" t="s">
        <v>186</v>
      </c>
      <c r="O87" s="36" t="s">
        <v>118</v>
      </c>
      <c r="P87" s="315">
        <v>0.006064814814814861</v>
      </c>
      <c r="R87" s="255">
        <f t="shared" si="5"/>
        <v>0.1286068055555552</v>
      </c>
      <c r="T87" s="2">
        <v>112</v>
      </c>
      <c r="U87" s="2" t="s">
        <v>186</v>
      </c>
      <c r="V87" s="2" t="s">
        <v>118</v>
      </c>
      <c r="W87" s="268">
        <v>0.08825231481481481</v>
      </c>
      <c r="Y87" s="357">
        <f t="shared" si="6"/>
        <v>0.21685912037037003</v>
      </c>
    </row>
    <row r="88" spans="1:25" ht="12.75">
      <c r="A88" s="231">
        <v>116</v>
      </c>
      <c r="B88" s="232">
        <v>113</v>
      </c>
      <c r="C88" s="231" t="s">
        <v>187</v>
      </c>
      <c r="D88" s="231" t="s">
        <v>115</v>
      </c>
      <c r="E88" s="232">
        <v>2</v>
      </c>
      <c r="F88" s="305">
        <v>0.00280587962962963</v>
      </c>
      <c r="H88" s="5">
        <v>113</v>
      </c>
      <c r="I88" t="s">
        <v>187</v>
      </c>
      <c r="J88" s="255">
        <v>0.11802083333333334</v>
      </c>
      <c r="K88" s="255">
        <f t="shared" si="4"/>
        <v>0.12082671296296296</v>
      </c>
      <c r="M88" s="58">
        <v>113</v>
      </c>
      <c r="N88" s="36" t="s">
        <v>187</v>
      </c>
      <c r="O88" s="36" t="s">
        <v>115</v>
      </c>
      <c r="P88" s="315">
        <v>0.006145833333333364</v>
      </c>
      <c r="R88" s="255">
        <f t="shared" si="5"/>
        <v>0.12697254629629634</v>
      </c>
      <c r="T88" s="2">
        <v>113</v>
      </c>
      <c r="U88" s="2" t="s">
        <v>187</v>
      </c>
      <c r="V88" s="2" t="s">
        <v>115</v>
      </c>
      <c r="W88" s="268">
        <v>0.09046296296296297</v>
      </c>
      <c r="Y88" s="357">
        <f t="shared" si="6"/>
        <v>0.2174355092592593</v>
      </c>
    </row>
    <row r="89" spans="1:25" ht="12.75">
      <c r="A89" s="231">
        <v>133</v>
      </c>
      <c r="B89" s="232">
        <v>114</v>
      </c>
      <c r="C89" s="231" t="s">
        <v>85</v>
      </c>
      <c r="D89" s="231" t="s">
        <v>115</v>
      </c>
      <c r="E89" s="232">
        <v>2</v>
      </c>
      <c r="F89" s="305">
        <v>0.003143391203703704</v>
      </c>
      <c r="H89" s="5">
        <v>114</v>
      </c>
      <c r="I89" t="s">
        <v>85</v>
      </c>
      <c r="J89" s="255">
        <v>0.11802083333333334</v>
      </c>
      <c r="K89" s="255">
        <f t="shared" si="4"/>
        <v>0.12116422453703704</v>
      </c>
      <c r="M89" s="58">
        <v>114</v>
      </c>
      <c r="N89" s="36" t="s">
        <v>85</v>
      </c>
      <c r="O89" s="36" t="s">
        <v>115</v>
      </c>
      <c r="P89" s="315">
        <v>0.006990740740740711</v>
      </c>
      <c r="R89" s="255">
        <f t="shared" si="5"/>
        <v>0.12815496527777775</v>
      </c>
      <c r="T89" s="2">
        <v>114</v>
      </c>
      <c r="U89" s="2" t="s">
        <v>85</v>
      </c>
      <c r="V89" s="2" t="s">
        <v>115</v>
      </c>
      <c r="W89" s="268">
        <v>0.10351851851851852</v>
      </c>
      <c r="Y89" s="357">
        <f t="shared" si="6"/>
        <v>0.23167348379629626</v>
      </c>
    </row>
    <row r="90" spans="1:25" ht="12.75">
      <c r="A90" s="231">
        <v>85</v>
      </c>
      <c r="B90" s="232">
        <v>115</v>
      </c>
      <c r="C90" s="231" t="s">
        <v>188</v>
      </c>
      <c r="D90" s="231" t="s">
        <v>55</v>
      </c>
      <c r="E90" s="232">
        <v>2</v>
      </c>
      <c r="F90" s="305">
        <v>0.0026285532407407408</v>
      </c>
      <c r="H90" s="5">
        <v>115</v>
      </c>
      <c r="I90" t="s">
        <v>188</v>
      </c>
      <c r="J90" s="255">
        <v>0.11802083333333334</v>
      </c>
      <c r="K90" s="255">
        <f t="shared" si="4"/>
        <v>0.12064938657407408</v>
      </c>
      <c r="M90" s="58">
        <v>115</v>
      </c>
      <c r="N90" s="36" t="s">
        <v>188</v>
      </c>
      <c r="O90" s="36" t="s">
        <v>55</v>
      </c>
      <c r="P90" s="315">
        <v>0.006076388888888895</v>
      </c>
      <c r="R90" s="255">
        <f t="shared" si="5"/>
        <v>0.126725775462963</v>
      </c>
      <c r="T90" s="2">
        <v>115</v>
      </c>
      <c r="U90" s="2" t="s">
        <v>188</v>
      </c>
      <c r="V90" s="2" t="s">
        <v>55</v>
      </c>
      <c r="W90" s="268">
        <v>0.08903935185185186</v>
      </c>
      <c r="Y90" s="357">
        <f t="shared" si="6"/>
        <v>0.21576512731481484</v>
      </c>
    </row>
    <row r="91" spans="1:25" ht="12.75">
      <c r="A91" s="231">
        <v>136</v>
      </c>
      <c r="B91" s="232">
        <v>116</v>
      </c>
      <c r="C91" s="231" t="s">
        <v>189</v>
      </c>
      <c r="D91" s="231" t="s">
        <v>55</v>
      </c>
      <c r="E91" s="232">
        <v>2</v>
      </c>
      <c r="F91" s="305">
        <v>0.0044853703703703705</v>
      </c>
      <c r="J91" s="312">
        <v>0.9169212962962963</v>
      </c>
      <c r="K91" s="255">
        <f t="shared" si="4"/>
        <v>0.9214066666666666</v>
      </c>
      <c r="M91" s="58"/>
      <c r="N91" s="36"/>
      <c r="O91" s="36"/>
      <c r="P91" s="315"/>
      <c r="R91" s="255">
        <f t="shared" si="5"/>
        <v>0.9214066666666666</v>
      </c>
      <c r="W91" s="268"/>
      <c r="Y91" s="357">
        <f t="shared" si="6"/>
        <v>0.9214066666666666</v>
      </c>
    </row>
    <row r="92" spans="1:25" ht="12.75">
      <c r="A92" s="231">
        <v>28</v>
      </c>
      <c r="B92" s="232">
        <v>117</v>
      </c>
      <c r="C92" s="231" t="s">
        <v>101</v>
      </c>
      <c r="D92" s="231" t="s">
        <v>71</v>
      </c>
      <c r="E92" s="232">
        <v>2</v>
      </c>
      <c r="F92" s="305">
        <v>0.0023615856481481482</v>
      </c>
      <c r="H92" s="5">
        <v>117</v>
      </c>
      <c r="I92" t="s">
        <v>101</v>
      </c>
      <c r="J92" s="255">
        <v>0.11802083333333334</v>
      </c>
      <c r="K92" s="255">
        <f t="shared" si="4"/>
        <v>0.12038241898148148</v>
      </c>
      <c r="M92" s="1">
        <v>117</v>
      </c>
      <c r="N92" s="2" t="s">
        <v>101</v>
      </c>
      <c r="O92" s="2" t="s">
        <v>71</v>
      </c>
      <c r="P92" s="315">
        <v>0.005613425925925883</v>
      </c>
      <c r="R92" s="255">
        <f t="shared" si="5"/>
        <v>0.12599584490740737</v>
      </c>
      <c r="T92" s="2">
        <v>117</v>
      </c>
      <c r="U92" s="2" t="s">
        <v>101</v>
      </c>
      <c r="V92" s="2" t="s">
        <v>71</v>
      </c>
      <c r="W92" s="268">
        <v>0.08819444444444445</v>
      </c>
      <c r="Y92" s="357">
        <f t="shared" si="6"/>
        <v>0.2141902893518518</v>
      </c>
    </row>
    <row r="93" spans="1:25" ht="12.75">
      <c r="A93" s="231">
        <v>126</v>
      </c>
      <c r="B93" s="232">
        <v>118</v>
      </c>
      <c r="C93" s="231" t="s">
        <v>190</v>
      </c>
      <c r="D93" s="231" t="s">
        <v>71</v>
      </c>
      <c r="E93" s="232">
        <v>2</v>
      </c>
      <c r="F93" s="305">
        <v>0.0029368865740740744</v>
      </c>
      <c r="H93" s="5">
        <v>118</v>
      </c>
      <c r="I93" t="s">
        <v>190</v>
      </c>
      <c r="J93" s="255">
        <v>0.11802083333333334</v>
      </c>
      <c r="K93" s="255">
        <f t="shared" si="4"/>
        <v>0.12095771990740742</v>
      </c>
      <c r="M93" s="58">
        <v>118</v>
      </c>
      <c r="N93" s="36" t="s">
        <v>190</v>
      </c>
      <c r="O93" s="36" t="s">
        <v>71</v>
      </c>
      <c r="P93" s="315">
        <v>0.006550925925925918</v>
      </c>
      <c r="R93" s="255">
        <f t="shared" si="5"/>
        <v>0.12750864583333332</v>
      </c>
      <c r="T93" s="2">
        <v>118</v>
      </c>
      <c r="U93" s="2" t="s">
        <v>190</v>
      </c>
      <c r="V93" s="2" t="s">
        <v>71</v>
      </c>
      <c r="W93" s="268">
        <v>0.1025462962962963</v>
      </c>
      <c r="Y93" s="357">
        <f t="shared" si="6"/>
        <v>0.23005494212962962</v>
      </c>
    </row>
    <row r="94" spans="1:25" ht="12.75">
      <c r="A94" s="231">
        <v>34</v>
      </c>
      <c r="B94" s="232">
        <v>121</v>
      </c>
      <c r="C94" s="231" t="s">
        <v>193</v>
      </c>
      <c r="D94" s="231" t="s">
        <v>51</v>
      </c>
      <c r="E94" s="232">
        <v>2</v>
      </c>
      <c r="F94" s="305">
        <v>0.002390671296296296</v>
      </c>
      <c r="H94" s="5">
        <v>121</v>
      </c>
      <c r="I94" t="s">
        <v>193</v>
      </c>
      <c r="J94" s="255">
        <v>0.11802083333333334</v>
      </c>
      <c r="K94" s="255">
        <f t="shared" si="4"/>
        <v>0.12041150462962963</v>
      </c>
      <c r="M94" s="1">
        <v>121</v>
      </c>
      <c r="N94" s="2" t="s">
        <v>193</v>
      </c>
      <c r="O94" s="2" t="s">
        <v>51</v>
      </c>
      <c r="P94" s="315">
        <v>0.0060185185185184925</v>
      </c>
      <c r="R94" s="255">
        <f t="shared" si="5"/>
        <v>0.1264300231481481</v>
      </c>
      <c r="T94" s="2">
        <v>121</v>
      </c>
      <c r="U94" s="2" t="s">
        <v>193</v>
      </c>
      <c r="V94" s="2" t="s">
        <v>51</v>
      </c>
      <c r="W94" s="268">
        <v>0.08819444444444445</v>
      </c>
      <c r="Y94" s="357">
        <f t="shared" si="6"/>
        <v>0.21462446759259257</v>
      </c>
    </row>
    <row r="95" spans="1:25" ht="12.75">
      <c r="A95" s="231">
        <v>102</v>
      </c>
      <c r="B95" s="232">
        <v>122</v>
      </c>
      <c r="C95" s="231" t="s">
        <v>194</v>
      </c>
      <c r="D95" s="231" t="s">
        <v>119</v>
      </c>
      <c r="E95" s="232">
        <v>2</v>
      </c>
      <c r="F95" s="305">
        <v>0.002706550925925926</v>
      </c>
      <c r="H95" s="5">
        <v>122</v>
      </c>
      <c r="I95" t="s">
        <v>194</v>
      </c>
      <c r="J95" s="255">
        <v>0.11802083333333334</v>
      </c>
      <c r="K95" s="255">
        <f t="shared" si="4"/>
        <v>0.12072738425925926</v>
      </c>
      <c r="M95" s="58">
        <v>122</v>
      </c>
      <c r="N95" s="36" t="s">
        <v>194</v>
      </c>
      <c r="O95" s="36" t="s">
        <v>119</v>
      </c>
      <c r="P95" s="315">
        <v>0.006192129629629624</v>
      </c>
      <c r="R95" s="255">
        <f t="shared" si="5"/>
        <v>0.1269195138888889</v>
      </c>
      <c r="T95" s="2">
        <v>122</v>
      </c>
      <c r="U95" s="2" t="s">
        <v>194</v>
      </c>
      <c r="V95" s="2" t="s">
        <v>119</v>
      </c>
      <c r="W95" s="268">
        <v>0.08822916666666668</v>
      </c>
      <c r="Y95" s="357">
        <f t="shared" si="6"/>
        <v>0.21514868055555558</v>
      </c>
    </row>
    <row r="96" spans="1:25" ht="12.75">
      <c r="A96" s="231">
        <v>62</v>
      </c>
      <c r="B96" s="232">
        <v>123</v>
      </c>
      <c r="C96" s="231" t="s">
        <v>49</v>
      </c>
      <c r="D96" s="231" t="s">
        <v>53</v>
      </c>
      <c r="E96" s="232">
        <v>1</v>
      </c>
      <c r="F96" s="305">
        <v>0.0025327314814814817</v>
      </c>
      <c r="H96" s="5">
        <v>123</v>
      </c>
      <c r="I96" t="s">
        <v>49</v>
      </c>
      <c r="J96" s="255">
        <v>0.11802083333333334</v>
      </c>
      <c r="K96" s="255">
        <f t="shared" si="4"/>
        <v>0.12055356481481481</v>
      </c>
      <c r="M96" s="1">
        <v>123</v>
      </c>
      <c r="N96" s="2" t="s">
        <v>49</v>
      </c>
      <c r="O96" s="2" t="s">
        <v>53</v>
      </c>
      <c r="P96" s="315">
        <v>0.005624999999999956</v>
      </c>
      <c r="R96" s="255">
        <f t="shared" si="5"/>
        <v>0.12617856481481476</v>
      </c>
      <c r="T96" s="2">
        <v>123</v>
      </c>
      <c r="U96" s="2" t="s">
        <v>49</v>
      </c>
      <c r="V96" s="2" t="s">
        <v>53</v>
      </c>
      <c r="W96" s="268">
        <v>0.08903935185185186</v>
      </c>
      <c r="Y96" s="357">
        <f t="shared" si="6"/>
        <v>0.21521791666666662</v>
      </c>
    </row>
    <row r="97" spans="1:25" ht="12.75">
      <c r="A97" s="231">
        <v>127</v>
      </c>
      <c r="B97" s="232">
        <v>124</v>
      </c>
      <c r="C97" s="231" t="s">
        <v>201</v>
      </c>
      <c r="D97" s="231" t="s">
        <v>120</v>
      </c>
      <c r="E97" s="232">
        <v>2</v>
      </c>
      <c r="F97" s="305">
        <v>0.002959108796296296</v>
      </c>
      <c r="J97" s="312">
        <v>0.9169212962962963</v>
      </c>
      <c r="K97" s="255">
        <f aca="true" t="shared" si="7" ref="K97:K128">+J97+F97</f>
        <v>0.9198804050925926</v>
      </c>
      <c r="M97" s="1"/>
      <c r="N97" s="2"/>
      <c r="O97" s="2"/>
      <c r="P97" s="315"/>
      <c r="R97" s="255">
        <f t="shared" si="5"/>
        <v>0.9198804050925926</v>
      </c>
      <c r="W97" s="268"/>
      <c r="Y97" s="357">
        <f t="shared" si="6"/>
        <v>0.9198804050925926</v>
      </c>
    </row>
    <row r="98" spans="1:25" ht="12.75">
      <c r="A98" s="231">
        <v>114</v>
      </c>
      <c r="B98" s="232">
        <v>125</v>
      </c>
      <c r="C98" s="231" t="s">
        <v>196</v>
      </c>
      <c r="D98" s="231" t="s">
        <v>75</v>
      </c>
      <c r="E98" s="232">
        <v>2</v>
      </c>
      <c r="F98" s="305">
        <v>0.002800451388888889</v>
      </c>
      <c r="H98" s="5">
        <v>125</v>
      </c>
      <c r="I98" t="s">
        <v>196</v>
      </c>
      <c r="J98" s="255">
        <v>0.11802083333333334</v>
      </c>
      <c r="K98" s="255">
        <f t="shared" si="7"/>
        <v>0.12082128472222223</v>
      </c>
      <c r="M98" s="58">
        <v>125</v>
      </c>
      <c r="N98" s="36" t="s">
        <v>196</v>
      </c>
      <c r="O98" s="36" t="s">
        <v>75</v>
      </c>
      <c r="P98" s="315">
        <v>0.006238425925925949</v>
      </c>
      <c r="R98" s="255">
        <f t="shared" si="5"/>
        <v>0.12705971064814817</v>
      </c>
      <c r="T98" s="2">
        <v>125</v>
      </c>
      <c r="U98" s="2" t="s">
        <v>196</v>
      </c>
      <c r="V98" s="2" t="s">
        <v>75</v>
      </c>
      <c r="W98" s="268">
        <v>0.10539351851851853</v>
      </c>
      <c r="Y98" s="357">
        <f t="shared" si="6"/>
        <v>0.2324532291666667</v>
      </c>
    </row>
    <row r="99" spans="1:25" ht="12.75">
      <c r="A99" s="231">
        <v>94</v>
      </c>
      <c r="B99" s="232">
        <v>126</v>
      </c>
      <c r="C99" s="231" t="s">
        <v>102</v>
      </c>
      <c r="D99" s="231" t="s">
        <v>48</v>
      </c>
      <c r="E99" s="232">
        <v>2</v>
      </c>
      <c r="F99" s="305">
        <v>0.002662326388888889</v>
      </c>
      <c r="J99" s="312">
        <v>0.9169212962962963</v>
      </c>
      <c r="K99" s="255">
        <f t="shared" si="7"/>
        <v>0.9195836226851851</v>
      </c>
      <c r="M99" s="58"/>
      <c r="N99" s="36"/>
      <c r="O99" s="36"/>
      <c r="P99" s="315"/>
      <c r="R99" s="255">
        <f t="shared" si="5"/>
        <v>0.9195836226851851</v>
      </c>
      <c r="W99" s="268"/>
      <c r="Y99" s="357">
        <f t="shared" si="6"/>
        <v>0.9195836226851851</v>
      </c>
    </row>
    <row r="100" spans="1:25" ht="12.75">
      <c r="A100" s="231">
        <v>79</v>
      </c>
      <c r="B100" s="232">
        <v>127</v>
      </c>
      <c r="C100" s="231" t="s">
        <v>197</v>
      </c>
      <c r="D100" s="231" t="s">
        <v>126</v>
      </c>
      <c r="E100" s="232">
        <v>2</v>
      </c>
      <c r="F100" s="305">
        <v>0.002606435185185185</v>
      </c>
      <c r="H100" s="5">
        <v>127</v>
      </c>
      <c r="I100" t="s">
        <v>197</v>
      </c>
      <c r="J100" s="255">
        <v>0.11802083333333334</v>
      </c>
      <c r="K100" s="255">
        <f t="shared" si="7"/>
        <v>0.12062726851851853</v>
      </c>
      <c r="M100" s="58">
        <v>127</v>
      </c>
      <c r="N100" s="36" t="s">
        <v>197</v>
      </c>
      <c r="O100" s="36" t="s">
        <v>126</v>
      </c>
      <c r="P100" s="315">
        <v>0.006388888888888909</v>
      </c>
      <c r="R100" s="255">
        <f t="shared" si="5"/>
        <v>0.12701615740740743</v>
      </c>
      <c r="T100" s="2">
        <v>127</v>
      </c>
      <c r="U100" s="2" t="s">
        <v>197</v>
      </c>
      <c r="V100" s="2" t="s">
        <v>126</v>
      </c>
      <c r="W100" s="268">
        <v>0.09046296296296297</v>
      </c>
      <c r="Y100" s="357">
        <f t="shared" si="6"/>
        <v>0.2174791203703704</v>
      </c>
    </row>
    <row r="101" spans="1:25" ht="12.75">
      <c r="A101" s="231">
        <v>96</v>
      </c>
      <c r="B101" s="232">
        <v>128</v>
      </c>
      <c r="C101" s="231" t="s">
        <v>198</v>
      </c>
      <c r="D101" s="231" t="s">
        <v>107</v>
      </c>
      <c r="E101" s="232">
        <v>2</v>
      </c>
      <c r="F101" s="305">
        <v>0.002687060185185185</v>
      </c>
      <c r="H101" s="5">
        <v>128</v>
      </c>
      <c r="I101" t="s">
        <v>198</v>
      </c>
      <c r="J101" s="255">
        <v>0.1196064814814815</v>
      </c>
      <c r="K101" s="255">
        <f t="shared" si="7"/>
        <v>0.12229354166666669</v>
      </c>
      <c r="M101" s="58">
        <v>128</v>
      </c>
      <c r="N101" s="36" t="s">
        <v>198</v>
      </c>
      <c r="O101" s="36" t="s">
        <v>107</v>
      </c>
      <c r="P101" s="315">
        <v>0.006377314814814822</v>
      </c>
      <c r="R101" s="255">
        <f t="shared" si="5"/>
        <v>0.12867085648148152</v>
      </c>
      <c r="W101" s="268"/>
      <c r="Y101" s="357">
        <f t="shared" si="6"/>
        <v>0.12867085648148152</v>
      </c>
    </row>
    <row r="102" spans="1:25" ht="12.75">
      <c r="A102" s="231">
        <v>95</v>
      </c>
      <c r="B102" s="232">
        <v>129</v>
      </c>
      <c r="C102" s="231" t="s">
        <v>199</v>
      </c>
      <c r="D102" s="231" t="s">
        <v>175</v>
      </c>
      <c r="E102" s="232">
        <v>2</v>
      </c>
      <c r="F102" s="305">
        <v>0.002684826388888889</v>
      </c>
      <c r="H102" s="5">
        <v>129</v>
      </c>
      <c r="I102" t="s">
        <v>199</v>
      </c>
      <c r="J102" s="255">
        <v>0.11938657407407406</v>
      </c>
      <c r="K102" s="255">
        <f t="shared" si="7"/>
        <v>0.12207140046296296</v>
      </c>
      <c r="M102" s="1">
        <v>129</v>
      </c>
      <c r="N102" s="2" t="s">
        <v>199</v>
      </c>
      <c r="O102" s="2" t="s">
        <v>175</v>
      </c>
      <c r="P102" s="315">
        <v>0.005995370370370359</v>
      </c>
      <c r="R102" s="255">
        <f t="shared" si="5"/>
        <v>0.12806677083333332</v>
      </c>
      <c r="W102" s="268"/>
      <c r="Y102" s="357">
        <f t="shared" si="6"/>
        <v>0.12806677083333332</v>
      </c>
    </row>
    <row r="103" spans="1:25" ht="12.75">
      <c r="A103" s="231">
        <v>36</v>
      </c>
      <c r="B103" s="232">
        <v>130</v>
      </c>
      <c r="C103" s="231" t="s">
        <v>200</v>
      </c>
      <c r="D103" s="231" t="s">
        <v>117</v>
      </c>
      <c r="E103" s="232">
        <v>2</v>
      </c>
      <c r="F103" s="305">
        <v>0.002409733796296296</v>
      </c>
      <c r="H103" s="5">
        <v>130</v>
      </c>
      <c r="I103" t="s">
        <v>200</v>
      </c>
      <c r="J103" s="255">
        <v>0.11802083333333334</v>
      </c>
      <c r="K103" s="255">
        <f t="shared" si="7"/>
        <v>0.12043056712962963</v>
      </c>
      <c r="M103" s="1">
        <v>130</v>
      </c>
      <c r="N103" s="2" t="s">
        <v>200</v>
      </c>
      <c r="O103" s="2" t="s">
        <v>117</v>
      </c>
      <c r="P103" s="315">
        <v>0.005810185185185168</v>
      </c>
      <c r="R103" s="255">
        <f t="shared" si="5"/>
        <v>0.1262407523148148</v>
      </c>
      <c r="T103" s="2">
        <v>130</v>
      </c>
      <c r="U103" s="2" t="s">
        <v>200</v>
      </c>
      <c r="V103" s="2" t="s">
        <v>117</v>
      </c>
      <c r="W103" s="268">
        <v>0.08819444444444445</v>
      </c>
      <c r="Y103" s="357">
        <f t="shared" si="6"/>
        <v>0.21443519675925926</v>
      </c>
    </row>
    <row r="104" spans="1:25" ht="12.75">
      <c r="A104" s="231">
        <v>61</v>
      </c>
      <c r="B104" s="232">
        <v>131</v>
      </c>
      <c r="C104" s="231" t="s">
        <v>242</v>
      </c>
      <c r="D104" s="231" t="s">
        <v>64</v>
      </c>
      <c r="E104" s="232">
        <v>2</v>
      </c>
      <c r="F104" s="305">
        <v>0.0025181712962962966</v>
      </c>
      <c r="H104" s="5">
        <v>131</v>
      </c>
      <c r="I104" t="s">
        <v>242</v>
      </c>
      <c r="J104" s="255">
        <v>0.11990740740740741</v>
      </c>
      <c r="K104" s="255">
        <f t="shared" si="7"/>
        <v>0.1224255787037037</v>
      </c>
      <c r="M104" s="58">
        <v>131</v>
      </c>
      <c r="N104" s="36" t="s">
        <v>242</v>
      </c>
      <c r="O104" s="36" t="s">
        <v>64</v>
      </c>
      <c r="P104" s="315">
        <v>0.0060995370370370595</v>
      </c>
      <c r="R104" s="255">
        <f t="shared" si="5"/>
        <v>0.12852511574074077</v>
      </c>
      <c r="T104" s="2">
        <v>131</v>
      </c>
      <c r="U104" s="2" t="s">
        <v>242</v>
      </c>
      <c r="V104" s="2" t="s">
        <v>64</v>
      </c>
      <c r="W104" s="268">
        <v>0.08903935185185186</v>
      </c>
      <c r="Y104" s="357">
        <f t="shared" si="6"/>
        <v>0.21756446759259263</v>
      </c>
    </row>
    <row r="105" spans="1:25" ht="12.75">
      <c r="A105" s="231">
        <v>125</v>
      </c>
      <c r="B105" s="232">
        <v>200</v>
      </c>
      <c r="C105" s="231" t="s">
        <v>96</v>
      </c>
      <c r="D105" s="231" t="s">
        <v>45</v>
      </c>
      <c r="E105" s="232">
        <v>3</v>
      </c>
      <c r="F105" s="305">
        <v>0.0029315856481481484</v>
      </c>
      <c r="H105" s="5">
        <v>200</v>
      </c>
      <c r="I105" t="s">
        <v>96</v>
      </c>
      <c r="J105" s="255">
        <v>0.1423611111111111</v>
      </c>
      <c r="K105" s="255">
        <f t="shared" si="7"/>
        <v>0.14529269675925927</v>
      </c>
      <c r="M105" s="58">
        <v>200</v>
      </c>
      <c r="N105" s="36" t="s">
        <v>96</v>
      </c>
      <c r="O105" s="36" t="s">
        <v>45</v>
      </c>
      <c r="P105" s="315">
        <v>0.006192129629629629</v>
      </c>
      <c r="R105" s="255">
        <f t="shared" si="5"/>
        <v>0.15148482638888888</v>
      </c>
      <c r="W105" s="268"/>
      <c r="Y105" s="357">
        <f t="shared" si="6"/>
        <v>0.15148482638888888</v>
      </c>
    </row>
    <row r="106" spans="1:25" ht="12.75">
      <c r="A106" s="231">
        <v>112</v>
      </c>
      <c r="B106" s="232">
        <v>201</v>
      </c>
      <c r="C106" s="231" t="s">
        <v>97</v>
      </c>
      <c r="D106" s="231" t="s">
        <v>45</v>
      </c>
      <c r="E106" s="232">
        <v>3</v>
      </c>
      <c r="F106" s="305">
        <v>0.0027802777777777773</v>
      </c>
      <c r="J106" s="312">
        <v>0.9169212962962963</v>
      </c>
      <c r="K106" s="255">
        <f t="shared" si="7"/>
        <v>0.919701574074074</v>
      </c>
      <c r="M106" s="58"/>
      <c r="N106" s="36"/>
      <c r="O106" s="36"/>
      <c r="P106" s="315"/>
      <c r="R106" s="255">
        <f t="shared" si="5"/>
        <v>0.919701574074074</v>
      </c>
      <c r="W106" s="268"/>
      <c r="Y106" s="357">
        <f t="shared" si="6"/>
        <v>0.919701574074074</v>
      </c>
    </row>
    <row r="107" spans="1:25" ht="12.75">
      <c r="A107" s="231">
        <v>60</v>
      </c>
      <c r="B107" s="232">
        <v>202</v>
      </c>
      <c r="C107" s="231" t="s">
        <v>202</v>
      </c>
      <c r="D107" s="231" t="s">
        <v>203</v>
      </c>
      <c r="E107" s="232">
        <v>3</v>
      </c>
      <c r="F107" s="305">
        <v>0.002516122685185185</v>
      </c>
      <c r="H107" s="5">
        <v>202</v>
      </c>
      <c r="I107" t="s">
        <v>202</v>
      </c>
      <c r="J107" s="255">
        <v>0.11802083333333334</v>
      </c>
      <c r="K107" s="255">
        <f t="shared" si="7"/>
        <v>0.12053695601851852</v>
      </c>
      <c r="M107" s="1">
        <v>202</v>
      </c>
      <c r="N107" s="2" t="s">
        <v>202</v>
      </c>
      <c r="O107" s="2" t="s">
        <v>203</v>
      </c>
      <c r="P107" s="315">
        <v>0.00542824074074074</v>
      </c>
      <c r="R107" s="255">
        <f t="shared" si="5"/>
        <v>0.12596519675925927</v>
      </c>
      <c r="T107" s="2">
        <v>202</v>
      </c>
      <c r="U107" s="2" t="s">
        <v>202</v>
      </c>
      <c r="V107" s="2" t="s">
        <v>203</v>
      </c>
      <c r="W107" s="268">
        <v>0.10337962962962964</v>
      </c>
      <c r="Y107" s="357">
        <f t="shared" si="6"/>
        <v>0.22934482638888892</v>
      </c>
    </row>
    <row r="108" spans="1:25" ht="12.75">
      <c r="A108" s="231">
        <v>108</v>
      </c>
      <c r="B108" s="232">
        <v>203</v>
      </c>
      <c r="C108" s="231" t="s">
        <v>204</v>
      </c>
      <c r="D108" s="231" t="s">
        <v>203</v>
      </c>
      <c r="E108" s="232">
        <v>3</v>
      </c>
      <c r="F108" s="305">
        <v>0.0027557060185185184</v>
      </c>
      <c r="H108" s="5">
        <v>203</v>
      </c>
      <c r="I108" t="s">
        <v>204</v>
      </c>
      <c r="J108" s="255">
        <v>0.11802083333333334</v>
      </c>
      <c r="K108" s="255">
        <f t="shared" si="7"/>
        <v>0.12077653935185186</v>
      </c>
      <c r="M108" s="58">
        <v>203</v>
      </c>
      <c r="N108" s="36" t="s">
        <v>204</v>
      </c>
      <c r="O108" s="36" t="s">
        <v>203</v>
      </c>
      <c r="P108" s="315">
        <v>0.006168981481481452</v>
      </c>
      <c r="R108" s="255">
        <f t="shared" si="5"/>
        <v>0.1269455208333333</v>
      </c>
      <c r="T108" s="2">
        <v>203</v>
      </c>
      <c r="U108" s="2" t="s">
        <v>204</v>
      </c>
      <c r="V108" s="2" t="s">
        <v>203</v>
      </c>
      <c r="W108" s="268">
        <v>0.08903935185185186</v>
      </c>
      <c r="Y108" s="357">
        <f t="shared" si="6"/>
        <v>0.21598487268518515</v>
      </c>
    </row>
    <row r="109" spans="1:25" ht="12.75">
      <c r="A109" s="231">
        <v>67</v>
      </c>
      <c r="B109" s="232">
        <v>204</v>
      </c>
      <c r="C109" s="231" t="s">
        <v>205</v>
      </c>
      <c r="D109" s="231" t="s">
        <v>122</v>
      </c>
      <c r="E109" s="232">
        <v>3</v>
      </c>
      <c r="F109" s="305">
        <v>0.002553900462962963</v>
      </c>
      <c r="H109" s="5">
        <v>204</v>
      </c>
      <c r="I109" t="s">
        <v>205</v>
      </c>
      <c r="J109" s="255">
        <v>0.1423611111111111</v>
      </c>
      <c r="K109" s="255">
        <f t="shared" si="7"/>
        <v>0.14491501157407408</v>
      </c>
      <c r="M109" s="1">
        <v>204</v>
      </c>
      <c r="N109" s="2" t="s">
        <v>205</v>
      </c>
      <c r="O109" s="2" t="s">
        <v>122</v>
      </c>
      <c r="P109" s="315">
        <v>0.005578703703703702</v>
      </c>
      <c r="R109" s="255">
        <f t="shared" si="5"/>
        <v>0.15049371527777777</v>
      </c>
      <c r="Y109" s="357">
        <f t="shared" si="6"/>
        <v>0.15049371527777777</v>
      </c>
    </row>
    <row r="110" spans="1:25" ht="12.75">
      <c r="A110" s="231">
        <v>117</v>
      </c>
      <c r="B110" s="232">
        <v>205</v>
      </c>
      <c r="C110" s="231" t="s">
        <v>206</v>
      </c>
      <c r="D110" s="231" t="s">
        <v>122</v>
      </c>
      <c r="E110" s="232">
        <v>3</v>
      </c>
      <c r="F110" s="305">
        <v>0.0028150000000000002</v>
      </c>
      <c r="H110" s="5">
        <v>205</v>
      </c>
      <c r="I110" t="s">
        <v>206</v>
      </c>
      <c r="J110" s="255">
        <v>0.1423611111111111</v>
      </c>
      <c r="K110" s="255">
        <f t="shared" si="7"/>
        <v>0.14517611111111112</v>
      </c>
      <c r="M110" s="58">
        <v>205</v>
      </c>
      <c r="N110" s="36" t="s">
        <v>206</v>
      </c>
      <c r="O110" s="36" t="s">
        <v>122</v>
      </c>
      <c r="P110" s="315">
        <v>0.006099537037037039</v>
      </c>
      <c r="R110" s="255">
        <f t="shared" si="5"/>
        <v>0.15127564814814815</v>
      </c>
      <c r="Y110" s="357">
        <f t="shared" si="6"/>
        <v>0.15127564814814815</v>
      </c>
    </row>
    <row r="111" spans="1:25" ht="12.75">
      <c r="A111" s="231">
        <v>76</v>
      </c>
      <c r="B111" s="232">
        <v>208</v>
      </c>
      <c r="C111" s="231" t="s">
        <v>209</v>
      </c>
      <c r="D111" s="231" t="s">
        <v>124</v>
      </c>
      <c r="E111" s="232">
        <v>3</v>
      </c>
      <c r="F111" s="305">
        <v>0.002591435185185185</v>
      </c>
      <c r="H111" s="5">
        <v>208</v>
      </c>
      <c r="I111" t="s">
        <v>209</v>
      </c>
      <c r="J111" s="255">
        <v>0.11990740740740741</v>
      </c>
      <c r="K111" s="255">
        <f t="shared" si="7"/>
        <v>0.1224988425925926</v>
      </c>
      <c r="M111" s="58">
        <v>208</v>
      </c>
      <c r="N111" s="36" t="s">
        <v>209</v>
      </c>
      <c r="O111" s="36" t="s">
        <v>124</v>
      </c>
      <c r="P111" s="315">
        <v>0.006458333333333321</v>
      </c>
      <c r="R111" s="255">
        <f t="shared" si="5"/>
        <v>0.12895717592592593</v>
      </c>
      <c r="T111" s="2">
        <v>208</v>
      </c>
      <c r="U111" s="2" t="s">
        <v>209</v>
      </c>
      <c r="V111" s="2" t="s">
        <v>124</v>
      </c>
      <c r="W111" s="268">
        <v>0.09046296296296297</v>
      </c>
      <c r="Y111" s="357">
        <f t="shared" si="6"/>
        <v>0.2194201388888889</v>
      </c>
    </row>
    <row r="112" spans="1:25" ht="12.75">
      <c r="A112" s="231">
        <v>113</v>
      </c>
      <c r="B112" s="232">
        <v>209</v>
      </c>
      <c r="C112" s="231" t="s">
        <v>210</v>
      </c>
      <c r="D112" s="231" t="s">
        <v>124</v>
      </c>
      <c r="E112" s="232">
        <v>3</v>
      </c>
      <c r="F112" s="305">
        <v>0.0027803587962962964</v>
      </c>
      <c r="H112" s="5">
        <v>209</v>
      </c>
      <c r="I112" t="s">
        <v>210</v>
      </c>
      <c r="J112" s="255">
        <v>0.1423611111111111</v>
      </c>
      <c r="K112" s="255">
        <f t="shared" si="7"/>
        <v>0.1451414699074074</v>
      </c>
      <c r="M112" s="58">
        <v>209</v>
      </c>
      <c r="N112" s="36" t="s">
        <v>210</v>
      </c>
      <c r="O112" s="36" t="s">
        <v>124</v>
      </c>
      <c r="P112" s="315">
        <v>0.006354166666666663</v>
      </c>
      <c r="R112" s="255">
        <f t="shared" si="5"/>
        <v>0.15149563657407406</v>
      </c>
      <c r="T112" s="2">
        <v>209</v>
      </c>
      <c r="U112" s="2" t="s">
        <v>210</v>
      </c>
      <c r="V112" s="2" t="s">
        <v>124</v>
      </c>
      <c r="W112" s="268">
        <v>0.10237268518518518</v>
      </c>
      <c r="Y112" s="357">
        <f t="shared" si="6"/>
        <v>0.2538683217592592</v>
      </c>
    </row>
    <row r="113" spans="1:25" ht="12.75">
      <c r="A113" s="231">
        <v>106</v>
      </c>
      <c r="B113" s="232">
        <v>210</v>
      </c>
      <c r="C113" s="231" t="s">
        <v>211</v>
      </c>
      <c r="D113" s="231" t="s">
        <v>124</v>
      </c>
      <c r="E113" s="232">
        <v>3</v>
      </c>
      <c r="F113" s="305">
        <v>0.002747002314814815</v>
      </c>
      <c r="H113" s="5">
        <v>210</v>
      </c>
      <c r="I113" t="s">
        <v>211</v>
      </c>
      <c r="J113" s="255">
        <v>0.1423611111111111</v>
      </c>
      <c r="K113" s="255">
        <f t="shared" si="7"/>
        <v>0.14510811342592592</v>
      </c>
      <c r="M113" s="58"/>
      <c r="N113" s="36"/>
      <c r="O113" s="36"/>
      <c r="P113" s="315"/>
      <c r="R113" s="255">
        <f t="shared" si="5"/>
        <v>0.14510811342592592</v>
      </c>
      <c r="Y113" s="357">
        <f t="shared" si="6"/>
        <v>0.14510811342592592</v>
      </c>
    </row>
    <row r="114" spans="1:25" ht="12.75">
      <c r="A114" s="231">
        <v>104</v>
      </c>
      <c r="B114" s="232">
        <v>211</v>
      </c>
      <c r="C114" s="231" t="s">
        <v>212</v>
      </c>
      <c r="D114" s="231" t="s">
        <v>124</v>
      </c>
      <c r="E114" s="232">
        <v>3</v>
      </c>
      <c r="F114" s="305">
        <v>0.002736678240740741</v>
      </c>
      <c r="J114" s="312">
        <v>0.9169212962962963</v>
      </c>
      <c r="K114" s="255">
        <f t="shared" si="7"/>
        <v>0.919657974537037</v>
      </c>
      <c r="M114" s="58"/>
      <c r="N114" s="36"/>
      <c r="O114" s="36"/>
      <c r="P114" s="315"/>
      <c r="R114" s="255">
        <f t="shared" si="5"/>
        <v>0.919657974537037</v>
      </c>
      <c r="Y114" s="357">
        <f t="shared" si="6"/>
        <v>0.919657974537037</v>
      </c>
    </row>
    <row r="115" spans="1:25" ht="12.75">
      <c r="A115" s="231">
        <v>92</v>
      </c>
      <c r="B115" s="232">
        <v>212</v>
      </c>
      <c r="C115" s="231" t="s">
        <v>213</v>
      </c>
      <c r="D115" s="231" t="s">
        <v>124</v>
      </c>
      <c r="E115" s="232">
        <v>3</v>
      </c>
      <c r="F115" s="305">
        <v>0.002650486111111111</v>
      </c>
      <c r="H115" s="5">
        <v>212</v>
      </c>
      <c r="I115" t="s">
        <v>213</v>
      </c>
      <c r="J115" s="255">
        <v>0.1423611111111111</v>
      </c>
      <c r="K115" s="255">
        <f t="shared" si="7"/>
        <v>0.1450115972222222</v>
      </c>
      <c r="M115" s="58">
        <v>212</v>
      </c>
      <c r="N115" s="36" t="s">
        <v>213</v>
      </c>
      <c r="O115" s="36" t="s">
        <v>124</v>
      </c>
      <c r="P115" s="315">
        <v>0.006145833333333338</v>
      </c>
      <c r="R115" s="255">
        <f t="shared" si="5"/>
        <v>0.15115743055555556</v>
      </c>
      <c r="Y115" s="357">
        <f t="shared" si="6"/>
        <v>0.15115743055555556</v>
      </c>
    </row>
    <row r="116" spans="1:25" ht="12.75">
      <c r="A116" s="231">
        <v>111</v>
      </c>
      <c r="B116" s="232">
        <v>213</v>
      </c>
      <c r="C116" s="231" t="s">
        <v>238</v>
      </c>
      <c r="D116" s="231" t="s">
        <v>124</v>
      </c>
      <c r="E116" s="232">
        <v>3</v>
      </c>
      <c r="F116" s="305">
        <v>0.002777280092592593</v>
      </c>
      <c r="H116" s="5">
        <v>213</v>
      </c>
      <c r="I116" t="s">
        <v>238</v>
      </c>
      <c r="J116" s="255">
        <v>0.1423611111111111</v>
      </c>
      <c r="K116" s="255">
        <f t="shared" si="7"/>
        <v>0.1451383912037037</v>
      </c>
      <c r="M116" s="58">
        <v>213</v>
      </c>
      <c r="N116" s="36" t="s">
        <v>238</v>
      </c>
      <c r="O116" s="36" t="s">
        <v>124</v>
      </c>
      <c r="P116" s="315">
        <v>0.006307870370370371</v>
      </c>
      <c r="R116" s="255">
        <f t="shared" si="5"/>
        <v>0.15144626157407406</v>
      </c>
      <c r="Y116" s="357">
        <f t="shared" si="6"/>
        <v>0.15144626157407406</v>
      </c>
    </row>
    <row r="117" spans="1:25" ht="12.75">
      <c r="A117" s="231">
        <v>69</v>
      </c>
      <c r="B117" s="232">
        <v>214</v>
      </c>
      <c r="C117" s="231" t="s">
        <v>214</v>
      </c>
      <c r="D117" s="231" t="s">
        <v>64</v>
      </c>
      <c r="E117" s="232">
        <v>3</v>
      </c>
      <c r="F117" s="305">
        <v>0.002557627314814815</v>
      </c>
      <c r="H117" s="5">
        <v>214</v>
      </c>
      <c r="I117" t="s">
        <v>214</v>
      </c>
      <c r="J117" s="255">
        <v>0.11802083333333334</v>
      </c>
      <c r="K117" s="255">
        <f t="shared" si="7"/>
        <v>0.12057846064814816</v>
      </c>
      <c r="M117" s="1">
        <v>214</v>
      </c>
      <c r="N117" s="2" t="s">
        <v>214</v>
      </c>
      <c r="O117" s="2" t="s">
        <v>64</v>
      </c>
      <c r="P117" s="315">
        <v>0.0059027777777777984</v>
      </c>
      <c r="R117" s="255">
        <f t="shared" si="5"/>
        <v>0.12648123842592596</v>
      </c>
      <c r="T117" s="2">
        <v>214</v>
      </c>
      <c r="U117" s="2" t="s">
        <v>214</v>
      </c>
      <c r="V117" s="2" t="s">
        <v>64</v>
      </c>
      <c r="W117" s="268">
        <v>0.08903935185185186</v>
      </c>
      <c r="Y117" s="357">
        <f t="shared" si="6"/>
        <v>0.2155205902777778</v>
      </c>
    </row>
    <row r="118" spans="1:25" ht="12.75">
      <c r="A118" s="231">
        <v>77</v>
      </c>
      <c r="B118" s="232">
        <v>215</v>
      </c>
      <c r="C118" s="231" t="s">
        <v>215</v>
      </c>
      <c r="D118" s="231" t="s">
        <v>64</v>
      </c>
      <c r="E118" s="232">
        <v>3</v>
      </c>
      <c r="F118" s="305">
        <v>0.0025940740740740737</v>
      </c>
      <c r="H118" s="5">
        <v>215</v>
      </c>
      <c r="I118" t="s">
        <v>215</v>
      </c>
      <c r="J118" s="255">
        <v>0.11802083333333334</v>
      </c>
      <c r="K118" s="255">
        <f t="shared" si="7"/>
        <v>0.1206149074074074</v>
      </c>
      <c r="M118" s="1">
        <v>215</v>
      </c>
      <c r="N118" s="2" t="s">
        <v>215</v>
      </c>
      <c r="O118" s="2" t="s">
        <v>64</v>
      </c>
      <c r="P118" s="315">
        <v>0.0058101851851851405</v>
      </c>
      <c r="R118" s="255">
        <f t="shared" si="5"/>
        <v>0.12642509259259255</v>
      </c>
      <c r="T118" s="2">
        <v>215</v>
      </c>
      <c r="U118" s="2" t="s">
        <v>215</v>
      </c>
      <c r="V118" s="2" t="s">
        <v>64</v>
      </c>
      <c r="W118" s="268">
        <v>0.08819444444444445</v>
      </c>
      <c r="Y118" s="357">
        <f t="shared" si="6"/>
        <v>0.214619537037037</v>
      </c>
    </row>
    <row r="119" spans="1:25" ht="12.75">
      <c r="A119" s="231">
        <v>130</v>
      </c>
      <c r="B119" s="232">
        <v>216</v>
      </c>
      <c r="C119" s="231" t="s">
        <v>216</v>
      </c>
      <c r="D119" s="231" t="s">
        <v>64</v>
      </c>
      <c r="E119" s="232">
        <v>3</v>
      </c>
      <c r="F119" s="305">
        <v>0.0030378240740740743</v>
      </c>
      <c r="H119" s="5">
        <v>216</v>
      </c>
      <c r="I119" t="s">
        <v>216</v>
      </c>
      <c r="J119" s="255">
        <v>0.1423611111111111</v>
      </c>
      <c r="K119" s="255">
        <f t="shared" si="7"/>
        <v>0.14539893518518518</v>
      </c>
      <c r="M119" s="58">
        <v>216</v>
      </c>
      <c r="N119" s="36" t="s">
        <v>216</v>
      </c>
      <c r="O119" s="36" t="s">
        <v>64</v>
      </c>
      <c r="P119" s="315">
        <v>0.006342592592592594</v>
      </c>
      <c r="R119" s="255">
        <f t="shared" si="5"/>
        <v>0.15174152777777777</v>
      </c>
      <c r="Y119" s="357">
        <f t="shared" si="6"/>
        <v>0.15174152777777777</v>
      </c>
    </row>
    <row r="120" spans="1:25" ht="12.75">
      <c r="A120" s="231">
        <v>120</v>
      </c>
      <c r="B120" s="232">
        <v>217</v>
      </c>
      <c r="C120" s="231" t="s">
        <v>217</v>
      </c>
      <c r="D120" s="231" t="s">
        <v>64</v>
      </c>
      <c r="E120" s="232">
        <v>3</v>
      </c>
      <c r="F120" s="305">
        <v>0.0028254976851851857</v>
      </c>
      <c r="H120" s="5">
        <v>217</v>
      </c>
      <c r="I120" t="s">
        <v>217</v>
      </c>
      <c r="J120" s="255">
        <v>0.11802083333333334</v>
      </c>
      <c r="K120" s="255">
        <f t="shared" si="7"/>
        <v>0.12084633101851852</v>
      </c>
      <c r="M120" s="58">
        <v>217</v>
      </c>
      <c r="N120" s="36" t="s">
        <v>217</v>
      </c>
      <c r="O120" s="36" t="s">
        <v>64</v>
      </c>
      <c r="P120" s="315">
        <v>0.0062268518518519</v>
      </c>
      <c r="R120" s="255">
        <f t="shared" si="5"/>
        <v>0.12707318287037042</v>
      </c>
      <c r="T120" s="2">
        <v>217</v>
      </c>
      <c r="U120" s="2" t="s">
        <v>217</v>
      </c>
      <c r="V120" s="2" t="s">
        <v>64</v>
      </c>
      <c r="W120" s="268">
        <v>0.08903935185185186</v>
      </c>
      <c r="Y120" s="357">
        <f t="shared" si="6"/>
        <v>0.21611253472222228</v>
      </c>
    </row>
    <row r="121" spans="1:25" ht="12.75">
      <c r="A121" s="231">
        <v>107</v>
      </c>
      <c r="B121" s="232">
        <v>221</v>
      </c>
      <c r="C121" s="231" t="s">
        <v>223</v>
      </c>
      <c r="D121" s="231" t="s">
        <v>115</v>
      </c>
      <c r="E121" s="232">
        <v>3</v>
      </c>
      <c r="F121" s="305">
        <v>0.0027474421296296296</v>
      </c>
      <c r="H121" s="5">
        <v>221</v>
      </c>
      <c r="I121" t="s">
        <v>223</v>
      </c>
      <c r="J121" s="255">
        <v>0.1423611111111111</v>
      </c>
      <c r="K121" s="255">
        <f t="shared" si="7"/>
        <v>0.14510855324074073</v>
      </c>
      <c r="M121" s="1">
        <v>221</v>
      </c>
      <c r="N121" s="2" t="s">
        <v>223</v>
      </c>
      <c r="O121" s="2" t="s">
        <v>115</v>
      </c>
      <c r="P121" s="315">
        <v>0.005833333333333337</v>
      </c>
      <c r="R121" s="255">
        <f t="shared" si="5"/>
        <v>0.15094188657407406</v>
      </c>
      <c r="W121" s="268"/>
      <c r="Y121" s="357">
        <f t="shared" si="6"/>
        <v>0.15094188657407406</v>
      </c>
    </row>
    <row r="122" spans="1:25" ht="12.75">
      <c r="A122" s="231">
        <v>110</v>
      </c>
      <c r="B122" s="232">
        <v>222</v>
      </c>
      <c r="C122" s="231" t="s">
        <v>224</v>
      </c>
      <c r="D122" s="231" t="s">
        <v>115</v>
      </c>
      <c r="E122" s="232">
        <v>3</v>
      </c>
      <c r="F122" s="305">
        <v>0.002776111111111111</v>
      </c>
      <c r="H122" s="5">
        <v>222</v>
      </c>
      <c r="I122" t="s">
        <v>224</v>
      </c>
      <c r="J122" s="255">
        <v>0.1423611111111111</v>
      </c>
      <c r="K122" s="255">
        <f t="shared" si="7"/>
        <v>0.14513722222222222</v>
      </c>
      <c r="M122" s="58">
        <v>222</v>
      </c>
      <c r="N122" s="36" t="s">
        <v>224</v>
      </c>
      <c r="O122" s="36" t="s">
        <v>115</v>
      </c>
      <c r="P122" s="315">
        <v>0.006273148148148144</v>
      </c>
      <c r="R122" s="255">
        <f t="shared" si="5"/>
        <v>0.15141037037037036</v>
      </c>
      <c r="T122" s="2">
        <v>222</v>
      </c>
      <c r="U122" s="2" t="s">
        <v>224</v>
      </c>
      <c r="V122" s="2" t="s">
        <v>115</v>
      </c>
      <c r="W122" s="268">
        <v>0.10835648148148147</v>
      </c>
      <c r="Y122" s="357">
        <f t="shared" si="6"/>
        <v>0.25976685185185183</v>
      </c>
    </row>
    <row r="123" spans="1:25" ht="12.75">
      <c r="A123" s="231">
        <v>105</v>
      </c>
      <c r="B123" s="232">
        <v>223</v>
      </c>
      <c r="C123" s="231" t="s">
        <v>239</v>
      </c>
      <c r="D123" s="231" t="s">
        <v>115</v>
      </c>
      <c r="E123" s="232">
        <v>3</v>
      </c>
      <c r="F123" s="305">
        <v>0.002743969907407407</v>
      </c>
      <c r="H123" s="5">
        <v>223</v>
      </c>
      <c r="I123" t="s">
        <v>239</v>
      </c>
      <c r="J123" s="255">
        <v>0.11802083333333334</v>
      </c>
      <c r="K123" s="255">
        <f t="shared" si="7"/>
        <v>0.12076480324074075</v>
      </c>
      <c r="M123" s="58">
        <v>223</v>
      </c>
      <c r="N123" s="36" t="s">
        <v>239</v>
      </c>
      <c r="O123" s="36" t="s">
        <v>115</v>
      </c>
      <c r="P123" s="315">
        <v>0.006307870370370384</v>
      </c>
      <c r="R123" s="255">
        <f t="shared" si="5"/>
        <v>0.12707267361111113</v>
      </c>
      <c r="T123" s="2">
        <v>223</v>
      </c>
      <c r="U123" s="2" t="s">
        <v>239</v>
      </c>
      <c r="V123" s="2" t="s">
        <v>115</v>
      </c>
      <c r="W123" s="268">
        <v>0.08903935185185186</v>
      </c>
      <c r="Y123" s="357">
        <f t="shared" si="6"/>
        <v>0.216112025462963</v>
      </c>
    </row>
    <row r="124" spans="1:25" ht="12.75">
      <c r="A124" s="231">
        <v>89</v>
      </c>
      <c r="B124" s="232">
        <v>224</v>
      </c>
      <c r="C124" s="231" t="s">
        <v>221</v>
      </c>
      <c r="D124" s="231" t="s">
        <v>68</v>
      </c>
      <c r="E124" s="232">
        <v>3</v>
      </c>
      <c r="F124" s="305">
        <v>0.002640752314814815</v>
      </c>
      <c r="H124" s="5">
        <v>224</v>
      </c>
      <c r="I124" t="s">
        <v>221</v>
      </c>
      <c r="J124" s="255">
        <v>0.1196064814814815</v>
      </c>
      <c r="K124" s="255">
        <f t="shared" si="7"/>
        <v>0.1222472337962963</v>
      </c>
      <c r="M124" s="58">
        <v>224</v>
      </c>
      <c r="N124" s="36" t="s">
        <v>221</v>
      </c>
      <c r="O124" s="36" t="s">
        <v>68</v>
      </c>
      <c r="P124" s="315">
        <v>0.0061226851851852344</v>
      </c>
      <c r="R124" s="255">
        <f t="shared" si="5"/>
        <v>0.12836991898148153</v>
      </c>
      <c r="T124" s="2">
        <v>224</v>
      </c>
      <c r="U124" s="2" t="s">
        <v>221</v>
      </c>
      <c r="V124" s="2" t="s">
        <v>68</v>
      </c>
      <c r="W124" s="268">
        <v>0.09046296296296297</v>
      </c>
      <c r="Y124" s="357">
        <f t="shared" si="6"/>
        <v>0.2188328819444445</v>
      </c>
    </row>
    <row r="125" spans="1:25" ht="12.75">
      <c r="A125" s="231">
        <v>100</v>
      </c>
      <c r="B125" s="232">
        <v>225</v>
      </c>
      <c r="C125" s="231" t="s">
        <v>222</v>
      </c>
      <c r="D125" s="231" t="s">
        <v>68</v>
      </c>
      <c r="E125" s="232">
        <v>3</v>
      </c>
      <c r="F125" s="305">
        <v>0.002700219907407407</v>
      </c>
      <c r="H125" s="5">
        <v>225</v>
      </c>
      <c r="I125" t="s">
        <v>222</v>
      </c>
      <c r="J125" s="255">
        <v>0.11802083333333334</v>
      </c>
      <c r="K125" s="255">
        <f t="shared" si="7"/>
        <v>0.12072105324074074</v>
      </c>
      <c r="M125" s="1">
        <v>225</v>
      </c>
      <c r="N125" s="2" t="s">
        <v>222</v>
      </c>
      <c r="O125" s="2" t="s">
        <v>68</v>
      </c>
      <c r="P125" s="315">
        <v>0.0059606481481481385</v>
      </c>
      <c r="R125" s="255">
        <f t="shared" si="5"/>
        <v>0.12668170138888887</v>
      </c>
      <c r="T125" s="2">
        <v>225</v>
      </c>
      <c r="U125" s="2" t="s">
        <v>222</v>
      </c>
      <c r="V125" s="2" t="s">
        <v>68</v>
      </c>
      <c r="W125" s="268">
        <v>0.08903935185185186</v>
      </c>
      <c r="Y125" s="357">
        <f t="shared" si="6"/>
        <v>0.21572105324074073</v>
      </c>
    </row>
    <row r="126" spans="1:25" ht="12.75">
      <c r="A126" s="231">
        <v>121</v>
      </c>
      <c r="B126" s="232">
        <v>226</v>
      </c>
      <c r="C126" s="231" t="s">
        <v>219</v>
      </c>
      <c r="D126" s="231" t="s">
        <v>125</v>
      </c>
      <c r="E126" s="232">
        <v>3</v>
      </c>
      <c r="F126" s="305">
        <v>0.0028450578703703706</v>
      </c>
      <c r="H126" s="5">
        <v>226</v>
      </c>
      <c r="I126" t="s">
        <v>219</v>
      </c>
      <c r="J126" s="255">
        <v>0.1423611111111111</v>
      </c>
      <c r="K126" s="255">
        <f t="shared" si="7"/>
        <v>0.14520616898148148</v>
      </c>
      <c r="M126" s="58">
        <v>226</v>
      </c>
      <c r="N126" s="36" t="s">
        <v>219</v>
      </c>
      <c r="O126" s="36" t="s">
        <v>125</v>
      </c>
      <c r="P126" s="315">
        <v>0.006192129629629627</v>
      </c>
      <c r="R126" s="255">
        <f t="shared" si="5"/>
        <v>0.1513982986111111</v>
      </c>
      <c r="T126" s="2">
        <v>226</v>
      </c>
      <c r="U126" s="2" t="s">
        <v>219</v>
      </c>
      <c r="V126" s="2" t="s">
        <v>125</v>
      </c>
      <c r="W126" s="268">
        <v>0.10835648148148147</v>
      </c>
      <c r="Y126" s="357">
        <f t="shared" si="6"/>
        <v>0.25975478009259256</v>
      </c>
    </row>
    <row r="127" spans="1:25" ht="12.75">
      <c r="A127" s="231">
        <v>132</v>
      </c>
      <c r="B127" s="232">
        <v>227</v>
      </c>
      <c r="C127" s="231" t="s">
        <v>220</v>
      </c>
      <c r="D127" s="231" t="s">
        <v>125</v>
      </c>
      <c r="E127" s="232">
        <v>3</v>
      </c>
      <c r="F127" s="305">
        <v>0.003138425925925926</v>
      </c>
      <c r="H127" s="5">
        <v>227</v>
      </c>
      <c r="I127" t="s">
        <v>220</v>
      </c>
      <c r="J127" s="255">
        <v>0.11990740740740741</v>
      </c>
      <c r="K127" s="255">
        <f t="shared" si="7"/>
        <v>0.12304583333333333</v>
      </c>
      <c r="M127" s="58">
        <v>227</v>
      </c>
      <c r="N127" s="36" t="s">
        <v>220</v>
      </c>
      <c r="O127" s="36" t="s">
        <v>125</v>
      </c>
      <c r="P127" s="315">
        <v>0.006446759259259227</v>
      </c>
      <c r="R127" s="255">
        <f t="shared" si="5"/>
        <v>0.12949259259259255</v>
      </c>
      <c r="T127" s="2">
        <v>227</v>
      </c>
      <c r="U127" s="2" t="s">
        <v>220</v>
      </c>
      <c r="V127" s="2" t="s">
        <v>125</v>
      </c>
      <c r="W127" s="268">
        <v>0.10052083333333334</v>
      </c>
      <c r="Y127" s="357">
        <f t="shared" si="6"/>
        <v>0.23001342592592589</v>
      </c>
    </row>
    <row r="128" spans="1:25" ht="12.75">
      <c r="A128" s="231">
        <v>86</v>
      </c>
      <c r="B128" s="232">
        <v>228</v>
      </c>
      <c r="C128" s="231" t="s">
        <v>225</v>
      </c>
      <c r="D128" s="231" t="s">
        <v>119</v>
      </c>
      <c r="E128" s="232">
        <v>3</v>
      </c>
      <c r="F128" s="305">
        <v>0.0026308796296296293</v>
      </c>
      <c r="H128" s="5">
        <v>228</v>
      </c>
      <c r="I128" t="s">
        <v>225</v>
      </c>
      <c r="J128" s="255">
        <v>0.11802083333333334</v>
      </c>
      <c r="K128" s="255">
        <f t="shared" si="7"/>
        <v>0.12065171296296297</v>
      </c>
      <c r="M128" s="1">
        <v>228</v>
      </c>
      <c r="N128" s="2" t="s">
        <v>225</v>
      </c>
      <c r="O128" s="2" t="s">
        <v>119</v>
      </c>
      <c r="P128" s="315">
        <v>0.006041666666666626</v>
      </c>
      <c r="R128" s="255">
        <f t="shared" si="5"/>
        <v>0.1266933796296296</v>
      </c>
      <c r="T128" s="2">
        <v>228</v>
      </c>
      <c r="U128" s="2" t="s">
        <v>225</v>
      </c>
      <c r="V128" s="2" t="s">
        <v>119</v>
      </c>
      <c r="W128" s="268">
        <v>0.09046296296296297</v>
      </c>
      <c r="Y128" s="357">
        <f t="shared" si="6"/>
        <v>0.21715634259259256</v>
      </c>
    </row>
    <row r="129" spans="1:25" ht="12.75">
      <c r="A129" s="231">
        <v>109</v>
      </c>
      <c r="B129" s="232">
        <v>229</v>
      </c>
      <c r="C129" s="231" t="s">
        <v>226</v>
      </c>
      <c r="D129" s="231" t="s">
        <v>119</v>
      </c>
      <c r="E129" s="232">
        <v>3</v>
      </c>
      <c r="F129" s="305">
        <v>0.002760763888888889</v>
      </c>
      <c r="H129" s="5">
        <v>229</v>
      </c>
      <c r="I129" t="s">
        <v>226</v>
      </c>
      <c r="J129" s="255">
        <v>0.1423611111111111</v>
      </c>
      <c r="K129" s="255">
        <f aca="true" t="shared" si="8" ref="K129:K136">+J129+F129</f>
        <v>0.14512187499999998</v>
      </c>
      <c r="M129" s="1">
        <v>229</v>
      </c>
      <c r="N129" s="2" t="s">
        <v>226</v>
      </c>
      <c r="O129" s="2" t="s">
        <v>119</v>
      </c>
      <c r="P129" s="315">
        <v>0.0059606481481481455</v>
      </c>
      <c r="R129" s="255">
        <f t="shared" si="5"/>
        <v>0.15108252314814813</v>
      </c>
      <c r="Y129" s="357">
        <f t="shared" si="6"/>
        <v>0.15108252314814813</v>
      </c>
    </row>
    <row r="130" spans="1:25" ht="12.75">
      <c r="A130" s="231">
        <v>54</v>
      </c>
      <c r="B130" s="232">
        <v>231</v>
      </c>
      <c r="C130" s="231" t="s">
        <v>228</v>
      </c>
      <c r="D130" s="231" t="s">
        <v>126</v>
      </c>
      <c r="E130" s="232">
        <v>3</v>
      </c>
      <c r="F130" s="305">
        <v>0.0024808564814814815</v>
      </c>
      <c r="H130" s="5">
        <v>231</v>
      </c>
      <c r="I130" t="s">
        <v>228</v>
      </c>
      <c r="J130" s="255">
        <v>0.1423611111111111</v>
      </c>
      <c r="K130" s="255">
        <f t="shared" si="8"/>
        <v>0.14484196759259257</v>
      </c>
      <c r="M130" s="58">
        <v>231</v>
      </c>
      <c r="N130" s="36" t="s">
        <v>228</v>
      </c>
      <c r="O130" s="36" t="s">
        <v>126</v>
      </c>
      <c r="P130" s="315">
        <v>0.006307870370370372</v>
      </c>
      <c r="R130" s="255">
        <f aca="true" t="shared" si="9" ref="R130:R136">F130+J130+P130</f>
        <v>0.15114983796296294</v>
      </c>
      <c r="Y130" s="357">
        <f aca="true" t="shared" si="10" ref="Y130:Y136">F130+J130+P130+W130</f>
        <v>0.15114983796296294</v>
      </c>
    </row>
    <row r="131" spans="1:25" ht="12.75">
      <c r="A131" s="231">
        <v>101</v>
      </c>
      <c r="B131" s="232">
        <v>232</v>
      </c>
      <c r="C131" s="231" t="s">
        <v>229</v>
      </c>
      <c r="D131" s="231" t="s">
        <v>43</v>
      </c>
      <c r="E131" s="232">
        <v>3</v>
      </c>
      <c r="F131" s="305">
        <v>0.002701018518518519</v>
      </c>
      <c r="H131" s="5">
        <v>232</v>
      </c>
      <c r="I131" t="s">
        <v>229</v>
      </c>
      <c r="J131" s="255">
        <v>0.11802083333333334</v>
      </c>
      <c r="K131" s="255">
        <f t="shared" si="8"/>
        <v>0.12072185185185186</v>
      </c>
      <c r="M131" s="58">
        <v>232</v>
      </c>
      <c r="N131" s="36" t="s">
        <v>229</v>
      </c>
      <c r="O131" s="36" t="s">
        <v>43</v>
      </c>
      <c r="P131" s="315">
        <v>0.00607638888888893</v>
      </c>
      <c r="R131" s="255">
        <f t="shared" si="9"/>
        <v>0.12679824074074078</v>
      </c>
      <c r="T131" s="2">
        <v>232</v>
      </c>
      <c r="U131" s="2" t="s">
        <v>229</v>
      </c>
      <c r="V131" s="2" t="s">
        <v>43</v>
      </c>
      <c r="W131" s="268">
        <v>0.08819444444444445</v>
      </c>
      <c r="Y131" s="357">
        <f t="shared" si="10"/>
        <v>0.21499268518518522</v>
      </c>
    </row>
    <row r="132" spans="1:25" ht="12.75">
      <c r="A132" s="231">
        <v>128</v>
      </c>
      <c r="B132" s="232">
        <v>233</v>
      </c>
      <c r="C132" s="231" t="s">
        <v>230</v>
      </c>
      <c r="D132" s="231" t="s">
        <v>118</v>
      </c>
      <c r="E132" s="232">
        <v>3</v>
      </c>
      <c r="F132" s="305">
        <v>0.0030166898148148145</v>
      </c>
      <c r="J132" s="312">
        <v>0.9169212962962963</v>
      </c>
      <c r="K132" s="255">
        <f t="shared" si="8"/>
        <v>0.9199379861111111</v>
      </c>
      <c r="M132" s="58"/>
      <c r="N132" s="36"/>
      <c r="O132" s="36"/>
      <c r="P132" s="315"/>
      <c r="R132" s="255">
        <f t="shared" si="9"/>
        <v>0.9199379861111111</v>
      </c>
      <c r="Y132" s="357">
        <f t="shared" si="10"/>
        <v>0.9199379861111111</v>
      </c>
    </row>
    <row r="133" spans="1:25" ht="12.75">
      <c r="A133" s="231">
        <v>99</v>
      </c>
      <c r="B133" s="232">
        <v>234</v>
      </c>
      <c r="C133" s="231" t="s">
        <v>231</v>
      </c>
      <c r="D133" s="231" t="s">
        <v>48</v>
      </c>
      <c r="E133" s="232">
        <v>3</v>
      </c>
      <c r="F133" s="305">
        <v>0.002691215277777778</v>
      </c>
      <c r="H133" s="5">
        <v>234</v>
      </c>
      <c r="I133" t="s">
        <v>231</v>
      </c>
      <c r="J133" s="255">
        <v>0.119907407407407</v>
      </c>
      <c r="K133" s="255">
        <f t="shared" si="8"/>
        <v>0.12259862268518479</v>
      </c>
      <c r="M133" s="58">
        <v>234</v>
      </c>
      <c r="N133" s="36" t="s">
        <v>231</v>
      </c>
      <c r="O133" s="36" t="s">
        <v>48</v>
      </c>
      <c r="P133" s="315">
        <v>0.006192129629629641</v>
      </c>
      <c r="R133" s="255">
        <f t="shared" si="9"/>
        <v>0.12879075231481443</v>
      </c>
      <c r="T133" s="2">
        <v>234</v>
      </c>
      <c r="U133" s="2" t="s">
        <v>231</v>
      </c>
      <c r="V133" s="2" t="s">
        <v>48</v>
      </c>
      <c r="W133" s="268">
        <v>0.08903935185185186</v>
      </c>
      <c r="Y133" s="357">
        <f t="shared" si="10"/>
        <v>0.2178301041666663</v>
      </c>
    </row>
    <row r="134" spans="1:25" ht="12.75">
      <c r="A134" s="231">
        <v>123</v>
      </c>
      <c r="B134" s="232">
        <v>235</v>
      </c>
      <c r="C134" s="231" t="s">
        <v>232</v>
      </c>
      <c r="D134" s="231" t="s">
        <v>53</v>
      </c>
      <c r="E134" s="232">
        <v>3</v>
      </c>
      <c r="F134" s="305">
        <v>0.0028935069444444446</v>
      </c>
      <c r="H134" s="5">
        <v>235</v>
      </c>
      <c r="I134" t="s">
        <v>232</v>
      </c>
      <c r="J134" s="255">
        <v>0.11966435185185186</v>
      </c>
      <c r="K134" s="255">
        <f t="shared" si="8"/>
        <v>0.1225578587962963</v>
      </c>
      <c r="R134" s="255">
        <f t="shared" si="9"/>
        <v>0.1225578587962963</v>
      </c>
      <c r="Y134" s="357">
        <f t="shared" si="10"/>
        <v>0.1225578587962963</v>
      </c>
    </row>
    <row r="135" spans="1:25" ht="12.75">
      <c r="A135" s="231">
        <v>3</v>
      </c>
      <c r="B135" s="232">
        <v>236</v>
      </c>
      <c r="C135" s="231" t="s">
        <v>233</v>
      </c>
      <c r="D135" s="231" t="s">
        <v>123</v>
      </c>
      <c r="E135" s="232">
        <v>3</v>
      </c>
      <c r="F135" s="305">
        <v>0.002139398148148148</v>
      </c>
      <c r="J135" s="312">
        <v>0.9169212962962963</v>
      </c>
      <c r="K135" s="255">
        <f t="shared" si="8"/>
        <v>0.9190606944444444</v>
      </c>
      <c r="R135" s="255">
        <f t="shared" si="9"/>
        <v>0.9190606944444444</v>
      </c>
      <c r="Y135" s="357">
        <f t="shared" si="10"/>
        <v>0.9190606944444444</v>
      </c>
    </row>
    <row r="136" spans="1:25" ht="12.75">
      <c r="A136" s="231">
        <v>135</v>
      </c>
      <c r="B136" s="232">
        <v>237</v>
      </c>
      <c r="C136" s="231" t="s">
        <v>234</v>
      </c>
      <c r="D136" s="231" t="s">
        <v>235</v>
      </c>
      <c r="E136" s="232">
        <v>3</v>
      </c>
      <c r="F136" s="305">
        <v>0.0031868055555555556</v>
      </c>
      <c r="H136" s="5">
        <v>237</v>
      </c>
      <c r="I136" t="s">
        <v>234</v>
      </c>
      <c r="J136" s="255">
        <v>0.11802083333333334</v>
      </c>
      <c r="K136" s="255">
        <f t="shared" si="8"/>
        <v>0.1212076388888889</v>
      </c>
      <c r="M136" s="1">
        <v>237</v>
      </c>
      <c r="N136" s="2" t="s">
        <v>234</v>
      </c>
      <c r="O136" s="2" t="s">
        <v>235</v>
      </c>
      <c r="P136" s="315">
        <v>0.005729166666666688</v>
      </c>
      <c r="R136" s="255">
        <f t="shared" si="9"/>
        <v>0.1269368055555556</v>
      </c>
      <c r="T136" s="2">
        <v>237</v>
      </c>
      <c r="U136" s="2" t="s">
        <v>234</v>
      </c>
      <c r="V136" s="2" t="s">
        <v>235</v>
      </c>
      <c r="W136" s="268">
        <v>0.08819444444444445</v>
      </c>
      <c r="Y136" s="357">
        <f t="shared" si="10"/>
        <v>0.21513125000000005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H29"/>
  <sheetViews>
    <sheetView zoomScalePageLayoutView="0" workbookViewId="0" topLeftCell="A1">
      <selection activeCell="D9" sqref="D9:E29"/>
    </sheetView>
  </sheetViews>
  <sheetFormatPr defaultColWidth="11.421875" defaultRowHeight="12.75"/>
  <cols>
    <col min="1" max="1" width="5.421875" style="0" customWidth="1"/>
    <col min="3" max="3" width="3.28125" style="0" bestFit="1" customWidth="1"/>
    <col min="4" max="4" width="26.140625" style="0" bestFit="1" customWidth="1"/>
    <col min="6" max="6" width="13.140625" style="0" customWidth="1"/>
    <col min="7" max="7" width="6.421875" style="0" customWidth="1"/>
  </cols>
  <sheetData>
    <row r="2" spans="1:8" s="2" customFormat="1" ht="18">
      <c r="A2" s="367" t="s">
        <v>3</v>
      </c>
      <c r="B2" s="367"/>
      <c r="C2" s="367"/>
      <c r="D2" s="367"/>
      <c r="E2" s="367"/>
      <c r="F2" s="367"/>
      <c r="G2" s="367"/>
      <c r="H2" s="367"/>
    </row>
    <row r="3" spans="1:8" s="2" customFormat="1" ht="15">
      <c r="A3" s="368" t="s">
        <v>34</v>
      </c>
      <c r="B3" s="368"/>
      <c r="C3" s="368"/>
      <c r="D3" s="368"/>
      <c r="E3" s="368"/>
      <c r="F3" s="368"/>
      <c r="G3" s="368"/>
      <c r="H3" s="368"/>
    </row>
    <row r="4" spans="2:8" s="2" customFormat="1" ht="9.75" customHeight="1">
      <c r="B4" s="4"/>
      <c r="C4" s="4"/>
      <c r="D4" s="4"/>
      <c r="E4" s="4"/>
      <c r="F4" s="4"/>
      <c r="G4" s="4"/>
      <c r="H4" s="4"/>
    </row>
    <row r="5" spans="1:8" s="2" customFormat="1" ht="12.75">
      <c r="A5" s="377" t="s">
        <v>10</v>
      </c>
      <c r="B5" s="378"/>
      <c r="C5" s="378"/>
      <c r="D5" s="378"/>
      <c r="E5" s="378"/>
      <c r="F5" s="378"/>
      <c r="G5" s="378"/>
      <c r="H5" s="379"/>
    </row>
    <row r="6" ht="10.5" customHeight="1"/>
    <row r="7" spans="1:8" ht="12.75">
      <c r="A7" s="380" t="s">
        <v>12</v>
      </c>
      <c r="B7" s="380"/>
      <c r="C7" s="380"/>
      <c r="D7" s="380"/>
      <c r="E7" s="380"/>
      <c r="F7" s="380"/>
      <c r="G7" s="380"/>
      <c r="H7" s="380"/>
    </row>
    <row r="8" spans="3:6" s="5" customFormat="1" ht="12.75">
      <c r="C8" s="56" t="s">
        <v>13</v>
      </c>
      <c r="D8" s="63" t="s">
        <v>14</v>
      </c>
      <c r="E8" s="56" t="s">
        <v>9</v>
      </c>
      <c r="F8" s="56" t="s">
        <v>15</v>
      </c>
    </row>
    <row r="9" spans="3:6" ht="14.25" customHeight="1">
      <c r="C9" s="37">
        <v>1</v>
      </c>
      <c r="D9" s="208" t="s">
        <v>121</v>
      </c>
      <c r="E9" s="214">
        <v>0.006539351851851852</v>
      </c>
      <c r="F9" s="211" t="s">
        <v>7</v>
      </c>
    </row>
    <row r="10" spans="3:6" ht="14.25" customHeight="1">
      <c r="C10" s="12">
        <v>2</v>
      </c>
      <c r="D10" s="209" t="s">
        <v>117</v>
      </c>
      <c r="E10" s="215">
        <v>0.006793981481481482</v>
      </c>
      <c r="F10" s="212"/>
    </row>
    <row r="11" spans="3:6" ht="14.25" customHeight="1">
      <c r="C11" s="12">
        <v>3</v>
      </c>
      <c r="D11" s="209" t="s">
        <v>71</v>
      </c>
      <c r="E11" s="215">
        <v>0.006851851851851852</v>
      </c>
      <c r="F11" s="212"/>
    </row>
    <row r="12" spans="3:6" ht="14.25" customHeight="1">
      <c r="C12" s="12">
        <v>4</v>
      </c>
      <c r="D12" s="209" t="s">
        <v>51</v>
      </c>
      <c r="E12" s="215">
        <v>0.006851851851851852</v>
      </c>
      <c r="F12" s="212"/>
    </row>
    <row r="13" spans="3:6" ht="14.25" customHeight="1">
      <c r="C13" s="12">
        <v>5</v>
      </c>
      <c r="D13" s="209" t="s">
        <v>64</v>
      </c>
      <c r="E13" s="215">
        <v>0.006944444444444444</v>
      </c>
      <c r="F13" s="212"/>
    </row>
    <row r="14" spans="3:6" ht="14.25" customHeight="1">
      <c r="C14" s="12">
        <v>6</v>
      </c>
      <c r="D14" s="209" t="s">
        <v>123</v>
      </c>
      <c r="E14" s="215">
        <v>0.006979166666666667</v>
      </c>
      <c r="F14" s="212"/>
    </row>
    <row r="15" spans="3:6" ht="14.25" customHeight="1">
      <c r="C15" s="12">
        <v>7</v>
      </c>
      <c r="D15" s="209" t="s">
        <v>53</v>
      </c>
      <c r="E15" s="215">
        <v>0.007094907407407407</v>
      </c>
      <c r="F15" s="212"/>
    </row>
    <row r="16" spans="3:6" ht="14.25" customHeight="1">
      <c r="C16" s="12">
        <v>8</v>
      </c>
      <c r="D16" s="209" t="s">
        <v>68</v>
      </c>
      <c r="E16" s="215">
        <v>0.007129629629629631</v>
      </c>
      <c r="F16" s="212"/>
    </row>
    <row r="17" spans="3:6" ht="14.25" customHeight="1">
      <c r="C17" s="12">
        <v>9</v>
      </c>
      <c r="D17" s="209" t="s">
        <v>45</v>
      </c>
      <c r="E17" s="215">
        <v>0.007141203703703704</v>
      </c>
      <c r="F17" s="212"/>
    </row>
    <row r="18" spans="3:6" ht="14.25" customHeight="1">
      <c r="C18" s="12">
        <v>10</v>
      </c>
      <c r="D18" s="209" t="s">
        <v>48</v>
      </c>
      <c r="E18" s="215">
        <v>0.007152777777777779</v>
      </c>
      <c r="F18" s="212"/>
    </row>
    <row r="19" spans="3:6" ht="14.25" customHeight="1">
      <c r="C19" s="12">
        <v>11</v>
      </c>
      <c r="D19" s="209" t="s">
        <v>237</v>
      </c>
      <c r="E19" s="215">
        <v>0.007175925925925926</v>
      </c>
      <c r="F19" s="212"/>
    </row>
    <row r="20" spans="3:6" ht="14.25" customHeight="1">
      <c r="C20" s="12">
        <v>12</v>
      </c>
      <c r="D20" s="209" t="s">
        <v>107</v>
      </c>
      <c r="E20" s="215">
        <v>0.007291666666666666</v>
      </c>
      <c r="F20" s="212"/>
    </row>
    <row r="21" spans="3:6" ht="14.25" customHeight="1">
      <c r="C21" s="12">
        <v>13</v>
      </c>
      <c r="D21" s="209" t="s">
        <v>43</v>
      </c>
      <c r="E21" s="215">
        <v>0.007361111111111111</v>
      </c>
      <c r="F21" s="212"/>
    </row>
    <row r="22" spans="3:6" ht="14.25" customHeight="1">
      <c r="C22" s="12">
        <v>14</v>
      </c>
      <c r="D22" s="209" t="s">
        <v>55</v>
      </c>
      <c r="E22" s="215">
        <v>0.00738425925925926</v>
      </c>
      <c r="F22" s="212"/>
    </row>
    <row r="23" spans="3:6" ht="14.25" customHeight="1">
      <c r="C23" s="12">
        <v>15</v>
      </c>
      <c r="D23" s="209" t="s">
        <v>125</v>
      </c>
      <c r="E23" s="215">
        <v>0.007476851851851853</v>
      </c>
      <c r="F23" s="212"/>
    </row>
    <row r="24" spans="3:6" ht="14.25" customHeight="1">
      <c r="C24" s="12">
        <v>16</v>
      </c>
      <c r="D24" s="209" t="s">
        <v>126</v>
      </c>
      <c r="E24" s="215">
        <v>0.007534722222222221</v>
      </c>
      <c r="F24" s="212"/>
    </row>
    <row r="25" spans="3:6" ht="14.25" customHeight="1">
      <c r="C25" s="12">
        <v>17</v>
      </c>
      <c r="D25" s="209" t="s">
        <v>115</v>
      </c>
      <c r="E25" s="215">
        <v>0.007650462962962963</v>
      </c>
      <c r="F25" s="212"/>
    </row>
    <row r="26" spans="3:6" ht="14.25" customHeight="1">
      <c r="C26" s="12">
        <v>18</v>
      </c>
      <c r="D26" s="209" t="s">
        <v>120</v>
      </c>
      <c r="E26" s="215">
        <v>0.007835648148148149</v>
      </c>
      <c r="F26" s="212"/>
    </row>
    <row r="27" spans="3:6" ht="14.25" customHeight="1">
      <c r="C27" s="12">
        <v>19</v>
      </c>
      <c r="D27" s="175" t="s">
        <v>124</v>
      </c>
      <c r="E27" s="215">
        <v>0.007962962962962963</v>
      </c>
      <c r="F27" s="173"/>
    </row>
    <row r="28" spans="3:6" ht="13.5">
      <c r="C28" s="12">
        <v>20</v>
      </c>
      <c r="D28" s="209" t="s">
        <v>119</v>
      </c>
      <c r="E28" s="215">
        <v>0.008078703703703704</v>
      </c>
      <c r="F28" s="173"/>
    </row>
    <row r="29" spans="3:6" ht="13.5">
      <c r="C29" s="60">
        <v>21</v>
      </c>
      <c r="D29" s="210" t="s">
        <v>122</v>
      </c>
      <c r="E29" s="216">
        <v>0.008171296296296296</v>
      </c>
      <c r="F29" s="213"/>
    </row>
  </sheetData>
  <sheetProtection/>
  <mergeCells count="4">
    <mergeCell ref="A2:H2"/>
    <mergeCell ref="A3:H3"/>
    <mergeCell ref="A5:H5"/>
    <mergeCell ref="A7:H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H29"/>
  <sheetViews>
    <sheetView zoomScalePageLayoutView="0" workbookViewId="0" topLeftCell="A1">
      <selection activeCell="I13" sqref="I13"/>
    </sheetView>
  </sheetViews>
  <sheetFormatPr defaultColWidth="11.421875" defaultRowHeight="12.75"/>
  <sheetData>
    <row r="2" spans="1:8" s="2" customFormat="1" ht="18">
      <c r="A2" s="367" t="s">
        <v>3</v>
      </c>
      <c r="B2" s="367"/>
      <c r="C2" s="367"/>
      <c r="D2" s="367"/>
      <c r="E2" s="367"/>
      <c r="F2" s="367"/>
      <c r="G2" s="367"/>
      <c r="H2" s="367"/>
    </row>
    <row r="3" spans="1:8" s="2" customFormat="1" ht="15">
      <c r="A3" s="368" t="s">
        <v>34</v>
      </c>
      <c r="B3" s="368"/>
      <c r="C3" s="368"/>
      <c r="D3" s="368"/>
      <c r="E3" s="368"/>
      <c r="F3" s="368"/>
      <c r="G3" s="368"/>
      <c r="H3" s="368"/>
    </row>
    <row r="4" spans="2:8" s="2" customFormat="1" ht="9.75" customHeight="1">
      <c r="B4" s="4"/>
      <c r="C4" s="4"/>
      <c r="D4" s="4"/>
      <c r="E4" s="4"/>
      <c r="F4" s="4"/>
      <c r="G4" s="4"/>
      <c r="H4" s="4"/>
    </row>
    <row r="5" spans="1:8" ht="12.75">
      <c r="A5" s="380" t="s">
        <v>17</v>
      </c>
      <c r="B5" s="380"/>
      <c r="C5" s="380"/>
      <c r="D5" s="380"/>
      <c r="E5" s="380"/>
      <c r="F5" s="380"/>
      <c r="G5" s="380"/>
      <c r="H5" s="380"/>
    </row>
    <row r="6" spans="1:8" ht="12.75">
      <c r="A6" s="174"/>
      <c r="B6" s="174"/>
      <c r="C6" s="174"/>
      <c r="D6" s="174"/>
      <c r="E6" s="174"/>
      <c r="F6" s="174"/>
      <c r="G6" s="174"/>
      <c r="H6" s="174"/>
    </row>
    <row r="7" spans="3:6" ht="12.75">
      <c r="C7" s="63" t="s">
        <v>1</v>
      </c>
      <c r="D7" s="227" t="s">
        <v>14</v>
      </c>
      <c r="E7" s="228"/>
      <c r="F7" s="229"/>
    </row>
    <row r="8" spans="3:6" ht="13.5">
      <c r="C8" s="75">
        <v>1</v>
      </c>
      <c r="D8" s="230" t="s">
        <v>51</v>
      </c>
      <c r="E8" s="225"/>
      <c r="F8" s="226"/>
    </row>
    <row r="9" spans="3:6" ht="13.5">
      <c r="C9" s="12">
        <v>2</v>
      </c>
      <c r="D9" s="220" t="s">
        <v>121</v>
      </c>
      <c r="E9" s="221"/>
      <c r="F9" s="222"/>
    </row>
    <row r="10" spans="3:6" ht="13.5">
      <c r="C10" s="12">
        <v>3</v>
      </c>
      <c r="D10" s="220" t="s">
        <v>71</v>
      </c>
      <c r="E10" s="221"/>
      <c r="F10" s="222"/>
    </row>
    <row r="11" spans="3:6" ht="13.5">
      <c r="C11" s="171">
        <v>4</v>
      </c>
      <c r="D11" s="220" t="s">
        <v>117</v>
      </c>
      <c r="E11" s="221"/>
      <c r="F11" s="222"/>
    </row>
    <row r="12" spans="3:6" ht="13.5">
      <c r="C12" s="12">
        <v>5</v>
      </c>
      <c r="D12" s="220" t="s">
        <v>53</v>
      </c>
      <c r="E12" s="221"/>
      <c r="F12" s="222"/>
    </row>
    <row r="13" spans="3:7" ht="13.5">
      <c r="C13" s="12">
        <v>6</v>
      </c>
      <c r="D13" s="220" t="s">
        <v>118</v>
      </c>
      <c r="E13" s="221"/>
      <c r="F13" s="222"/>
      <c r="G13" s="14"/>
    </row>
    <row r="14" spans="3:6" ht="13.5">
      <c r="C14" s="12">
        <v>7</v>
      </c>
      <c r="D14" s="220" t="s">
        <v>64</v>
      </c>
      <c r="E14" s="221"/>
      <c r="F14" s="222"/>
    </row>
    <row r="15" spans="3:6" ht="13.5">
      <c r="C15" s="12">
        <v>8</v>
      </c>
      <c r="D15" s="220" t="s">
        <v>48</v>
      </c>
      <c r="E15" s="221"/>
      <c r="F15" s="222"/>
    </row>
    <row r="16" spans="3:6" ht="13.5">
      <c r="C16" s="12">
        <v>9</v>
      </c>
      <c r="D16" s="220" t="s">
        <v>107</v>
      </c>
      <c r="E16" s="221"/>
      <c r="F16" s="222"/>
    </row>
    <row r="17" spans="3:6" ht="13.5">
      <c r="C17" s="12">
        <v>10</v>
      </c>
      <c r="D17" s="220" t="s">
        <v>125</v>
      </c>
      <c r="E17" s="221"/>
      <c r="F17" s="222"/>
    </row>
    <row r="18" spans="3:6" ht="13.5">
      <c r="C18" s="12">
        <v>10</v>
      </c>
      <c r="D18" s="220" t="s">
        <v>125</v>
      </c>
      <c r="E18" s="221"/>
      <c r="F18" s="222"/>
    </row>
    <row r="19" spans="3:6" ht="13.5">
      <c r="C19" s="12">
        <v>11</v>
      </c>
      <c r="D19" s="220" t="s">
        <v>45</v>
      </c>
      <c r="E19" s="223"/>
      <c r="F19" s="224"/>
    </row>
    <row r="20" spans="3:6" ht="13.5">
      <c r="C20" s="12">
        <v>12</v>
      </c>
      <c r="D20" s="220" t="s">
        <v>68</v>
      </c>
      <c r="E20" s="221"/>
      <c r="F20" s="222"/>
    </row>
    <row r="21" spans="3:6" ht="13.5">
      <c r="C21" s="12">
        <v>13</v>
      </c>
      <c r="D21" s="220" t="s">
        <v>43</v>
      </c>
      <c r="E21" s="221"/>
      <c r="F21" s="222"/>
    </row>
    <row r="22" spans="3:6" ht="13.5">
      <c r="C22" s="12">
        <v>14</v>
      </c>
      <c r="D22" s="220" t="s">
        <v>124</v>
      </c>
      <c r="E22" s="221"/>
      <c r="F22" s="222"/>
    </row>
    <row r="23" spans="3:6" ht="13.5">
      <c r="C23" s="171">
        <v>15</v>
      </c>
      <c r="D23" s="220" t="s">
        <v>126</v>
      </c>
      <c r="E23" s="221"/>
      <c r="F23" s="222"/>
    </row>
    <row r="24" spans="3:6" ht="13.5">
      <c r="C24" s="113">
        <v>16</v>
      </c>
      <c r="D24" s="217" t="s">
        <v>115</v>
      </c>
      <c r="E24" s="218"/>
      <c r="F24" s="219"/>
    </row>
    <row r="29" ht="13.5">
      <c r="D29" s="160"/>
    </row>
  </sheetData>
  <sheetProtection/>
  <mergeCells count="3">
    <mergeCell ref="A2:H2"/>
    <mergeCell ref="A3:H3"/>
    <mergeCell ref="A5:H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2:R155"/>
  <sheetViews>
    <sheetView zoomScalePageLayoutView="0" workbookViewId="0" topLeftCell="A61">
      <selection activeCell="O8" sqref="O8:R130"/>
    </sheetView>
  </sheetViews>
  <sheetFormatPr defaultColWidth="11.421875" defaultRowHeight="12.75"/>
  <cols>
    <col min="1" max="1" width="4.57421875" style="1" customWidth="1"/>
    <col min="2" max="2" width="3.57421875" style="1" bestFit="1" customWidth="1"/>
    <col min="3" max="3" width="15.57421875" style="2" bestFit="1" customWidth="1"/>
    <col min="4" max="4" width="12.8515625" style="1" bestFit="1" customWidth="1"/>
    <col min="5" max="5" width="7.00390625" style="3" bestFit="1" customWidth="1"/>
    <col min="6" max="6" width="0.5625" style="2" customWidth="1"/>
    <col min="7" max="7" width="4.28125" style="1" customWidth="1"/>
    <col min="8" max="8" width="3.57421875" style="2" bestFit="1" customWidth="1"/>
    <col min="9" max="9" width="15.57421875" style="2" bestFit="1" customWidth="1"/>
    <col min="10" max="10" width="12.8515625" style="2" bestFit="1" customWidth="1"/>
    <col min="11" max="11" width="6.140625" style="2" bestFit="1" customWidth="1"/>
    <col min="12" max="13" width="11.421875" style="2" customWidth="1"/>
    <col min="14" max="14" width="11.421875" style="40" customWidth="1"/>
    <col min="15" max="15" width="11.421875" style="179" customWidth="1"/>
    <col min="16" max="17" width="11.421875" style="40" customWidth="1"/>
    <col min="18" max="18" width="11.421875" style="259" customWidth="1"/>
    <col min="19" max="16384" width="11.421875" style="2" customWidth="1"/>
  </cols>
  <sheetData>
    <row r="1" ht="12"/>
    <row r="2" spans="1:11" ht="18">
      <c r="A2" s="367" t="s">
        <v>3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ht="15">
      <c r="A3" s="368" t="s">
        <v>37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</row>
    <row r="4" spans="1:11" ht="12.75">
      <c r="A4" s="376" t="s">
        <v>11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</row>
    <row r="5" spans="1:11" ht="12.75" customHeight="1">
      <c r="A5" s="372" t="s">
        <v>108</v>
      </c>
      <c r="B5" s="373"/>
      <c r="C5" s="373"/>
      <c r="I5" s="374" t="s">
        <v>7</v>
      </c>
      <c r="J5" s="374"/>
      <c r="K5" s="374"/>
    </row>
    <row r="6" spans="1:18" s="35" customFormat="1" ht="7.5" customHeight="1">
      <c r="A6" s="32"/>
      <c r="B6" s="32"/>
      <c r="C6" s="32"/>
      <c r="D6" s="33"/>
      <c r="E6" s="34"/>
      <c r="G6" s="38"/>
      <c r="N6" s="260"/>
      <c r="O6" s="261"/>
      <c r="P6" s="260"/>
      <c r="Q6" s="260"/>
      <c r="R6" s="262"/>
    </row>
    <row r="7" spans="1:18" s="39" customFormat="1" ht="12.75" customHeight="1">
      <c r="A7" s="44" t="s">
        <v>8</v>
      </c>
      <c r="B7" s="41" t="s">
        <v>1</v>
      </c>
      <c r="C7" s="41" t="s">
        <v>2</v>
      </c>
      <c r="D7" s="41" t="s">
        <v>0</v>
      </c>
      <c r="E7" s="43" t="s">
        <v>9</v>
      </c>
      <c r="F7" s="45"/>
      <c r="G7" s="44" t="s">
        <v>8</v>
      </c>
      <c r="H7" s="41" t="s">
        <v>1</v>
      </c>
      <c r="I7" s="41" t="s">
        <v>2</v>
      </c>
      <c r="J7" s="41" t="s">
        <v>0</v>
      </c>
      <c r="K7" s="43" t="s">
        <v>9</v>
      </c>
      <c r="N7" s="40"/>
      <c r="O7" s="179"/>
      <c r="P7" s="40"/>
      <c r="Q7" s="40"/>
      <c r="R7" s="259"/>
    </row>
    <row r="8" spans="1:18" s="46" customFormat="1" ht="9.75" customHeight="1">
      <c r="A8" s="139">
        <v>1</v>
      </c>
      <c r="B8" s="70">
        <v>1</v>
      </c>
      <c r="C8" s="71" t="s">
        <v>54</v>
      </c>
      <c r="D8" s="71" t="s">
        <v>45</v>
      </c>
      <c r="E8" s="180">
        <v>0.11767361111111112</v>
      </c>
      <c r="F8" s="50"/>
      <c r="G8" s="139">
        <v>74</v>
      </c>
      <c r="H8" s="70">
        <v>127</v>
      </c>
      <c r="I8" s="71" t="s">
        <v>197</v>
      </c>
      <c r="J8" s="71" t="s">
        <v>126</v>
      </c>
      <c r="K8" s="263">
        <v>0.11802083333333334</v>
      </c>
      <c r="N8" s="46">
        <v>1</v>
      </c>
      <c r="O8" s="178">
        <v>1</v>
      </c>
      <c r="P8" s="46" t="s">
        <v>54</v>
      </c>
      <c r="Q8" s="46" t="s">
        <v>45</v>
      </c>
      <c r="R8" s="258">
        <v>0.11767361111111112</v>
      </c>
    </row>
    <row r="9" spans="1:18" s="40" customFormat="1" ht="9.75" customHeight="1">
      <c r="A9" s="140">
        <v>2</v>
      </c>
      <c r="B9" s="74">
        <v>16</v>
      </c>
      <c r="C9" s="48" t="s">
        <v>83</v>
      </c>
      <c r="D9" s="48" t="s">
        <v>118</v>
      </c>
      <c r="E9" s="181">
        <v>0.11767361111111112</v>
      </c>
      <c r="F9" s="51"/>
      <c r="G9" s="140">
        <v>75</v>
      </c>
      <c r="H9" s="74">
        <v>64</v>
      </c>
      <c r="I9" s="48" t="s">
        <v>165</v>
      </c>
      <c r="J9" s="48" t="s">
        <v>107</v>
      </c>
      <c r="K9" s="264">
        <v>0.11802083333333334</v>
      </c>
      <c r="N9" s="40">
        <v>2</v>
      </c>
      <c r="O9" s="179">
        <v>16</v>
      </c>
      <c r="P9" s="40" t="s">
        <v>83</v>
      </c>
      <c r="Q9" s="40" t="s">
        <v>118</v>
      </c>
      <c r="R9" s="259">
        <v>0.11767361111111112</v>
      </c>
    </row>
    <row r="10" spans="1:18" s="40" customFormat="1" ht="9.75" customHeight="1">
      <c r="A10" s="140">
        <v>3</v>
      </c>
      <c r="B10" s="74">
        <v>31</v>
      </c>
      <c r="C10" s="48" t="s">
        <v>144</v>
      </c>
      <c r="D10" s="48" t="s">
        <v>121</v>
      </c>
      <c r="E10" s="181">
        <v>0.11767361111111112</v>
      </c>
      <c r="F10" s="51"/>
      <c r="G10" s="140">
        <v>76</v>
      </c>
      <c r="H10" s="74">
        <v>104</v>
      </c>
      <c r="I10" s="48" t="s">
        <v>50</v>
      </c>
      <c r="J10" s="48" t="s">
        <v>43</v>
      </c>
      <c r="K10" s="264">
        <v>0.11802083333333334</v>
      </c>
      <c r="N10" s="40">
        <v>3</v>
      </c>
      <c r="O10" s="179">
        <v>31</v>
      </c>
      <c r="P10" s="40" t="s">
        <v>144</v>
      </c>
      <c r="Q10" s="40" t="s">
        <v>121</v>
      </c>
      <c r="R10" s="259">
        <v>0.11767361111111112</v>
      </c>
    </row>
    <row r="11" spans="1:18" s="40" customFormat="1" ht="9.75" customHeight="1">
      <c r="A11" s="140">
        <v>4</v>
      </c>
      <c r="B11" s="74">
        <v>12</v>
      </c>
      <c r="C11" s="48" t="s">
        <v>137</v>
      </c>
      <c r="D11" s="48" t="s">
        <v>117</v>
      </c>
      <c r="E11" s="181">
        <v>0.11767361111111112</v>
      </c>
      <c r="F11" s="51"/>
      <c r="G11" s="142">
        <v>77</v>
      </c>
      <c r="H11" s="74">
        <v>228</v>
      </c>
      <c r="I11" s="48" t="s">
        <v>225</v>
      </c>
      <c r="J11" s="48" t="s">
        <v>119</v>
      </c>
      <c r="K11" s="264">
        <v>0.11802083333333334</v>
      </c>
      <c r="N11" s="40">
        <v>4</v>
      </c>
      <c r="O11" s="179">
        <v>12</v>
      </c>
      <c r="P11" s="40" t="s">
        <v>137</v>
      </c>
      <c r="Q11" s="40" t="s">
        <v>117</v>
      </c>
      <c r="R11" s="259">
        <v>0.11767361111111112</v>
      </c>
    </row>
    <row r="12" spans="1:18" s="40" customFormat="1" ht="9.75" customHeight="1">
      <c r="A12" s="140">
        <v>5</v>
      </c>
      <c r="B12" s="74">
        <v>10</v>
      </c>
      <c r="C12" s="48" t="s">
        <v>135</v>
      </c>
      <c r="D12" s="48" t="s">
        <v>117</v>
      </c>
      <c r="E12" s="181">
        <v>0.11767361111111112</v>
      </c>
      <c r="F12" s="51"/>
      <c r="G12" s="140">
        <v>78</v>
      </c>
      <c r="H12" s="74">
        <v>122</v>
      </c>
      <c r="I12" s="48" t="s">
        <v>194</v>
      </c>
      <c r="J12" s="48" t="s">
        <v>119</v>
      </c>
      <c r="K12" s="264">
        <v>0.11802083333333334</v>
      </c>
      <c r="N12" s="40">
        <v>5</v>
      </c>
      <c r="O12" s="179">
        <v>10</v>
      </c>
      <c r="P12" s="40" t="s">
        <v>135</v>
      </c>
      <c r="Q12" s="40" t="s">
        <v>117</v>
      </c>
      <c r="R12" s="259">
        <v>0.11767361111111112</v>
      </c>
    </row>
    <row r="13" spans="1:18" s="40" customFormat="1" ht="9.75" customHeight="1">
      <c r="A13" s="140">
        <v>6</v>
      </c>
      <c r="B13" s="74">
        <v>34</v>
      </c>
      <c r="C13" s="48" t="s">
        <v>146</v>
      </c>
      <c r="D13" s="48" t="s">
        <v>121</v>
      </c>
      <c r="E13" s="181">
        <v>0.11802083333333334</v>
      </c>
      <c r="F13" s="51"/>
      <c r="G13" s="140">
        <v>79</v>
      </c>
      <c r="H13" s="74">
        <v>33</v>
      </c>
      <c r="I13" s="48" t="s">
        <v>145</v>
      </c>
      <c r="J13" s="48" t="s">
        <v>121</v>
      </c>
      <c r="K13" s="264">
        <v>0.11802083333333334</v>
      </c>
      <c r="N13" s="40">
        <v>6</v>
      </c>
      <c r="O13" s="179">
        <v>34</v>
      </c>
      <c r="P13" s="40" t="s">
        <v>146</v>
      </c>
      <c r="Q13" s="40" t="s">
        <v>121</v>
      </c>
      <c r="R13" s="259">
        <v>0.11802083333333334</v>
      </c>
    </row>
    <row r="14" spans="1:18" s="40" customFormat="1" ht="9.75" customHeight="1">
      <c r="A14" s="140">
        <v>7</v>
      </c>
      <c r="B14" s="74">
        <v>237</v>
      </c>
      <c r="C14" s="48" t="s">
        <v>234</v>
      </c>
      <c r="D14" s="48" t="s">
        <v>235</v>
      </c>
      <c r="E14" s="181">
        <v>0.11802083333333334</v>
      </c>
      <c r="F14" s="51"/>
      <c r="G14" s="142">
        <v>80</v>
      </c>
      <c r="H14" s="74">
        <v>77</v>
      </c>
      <c r="I14" s="48" t="s">
        <v>173</v>
      </c>
      <c r="J14" s="48" t="s">
        <v>75</v>
      </c>
      <c r="K14" s="264">
        <v>0.11802083333333334</v>
      </c>
      <c r="N14" s="40">
        <v>7</v>
      </c>
      <c r="O14" s="179">
        <v>237</v>
      </c>
      <c r="P14" s="40" t="s">
        <v>234</v>
      </c>
      <c r="Q14" s="40" t="s">
        <v>235</v>
      </c>
      <c r="R14" s="259">
        <v>0.11802083333333334</v>
      </c>
    </row>
    <row r="15" spans="1:18" s="40" customFormat="1" ht="9.75" customHeight="1">
      <c r="A15" s="140">
        <v>8</v>
      </c>
      <c r="B15" s="74">
        <v>72</v>
      </c>
      <c r="C15" s="48" t="s">
        <v>170</v>
      </c>
      <c r="D15" s="48" t="s">
        <v>125</v>
      </c>
      <c r="E15" s="181">
        <v>0.11802083333333334</v>
      </c>
      <c r="F15" s="51"/>
      <c r="G15" s="140">
        <v>81</v>
      </c>
      <c r="H15" s="74">
        <v>54</v>
      </c>
      <c r="I15" s="48" t="s">
        <v>47</v>
      </c>
      <c r="J15" s="48" t="s">
        <v>123</v>
      </c>
      <c r="K15" s="264">
        <v>0.11802083333333334</v>
      </c>
      <c r="N15" s="40">
        <v>8</v>
      </c>
      <c r="O15" s="179">
        <v>72</v>
      </c>
      <c r="P15" s="40" t="s">
        <v>170</v>
      </c>
      <c r="Q15" s="40" t="s">
        <v>125</v>
      </c>
      <c r="R15" s="259">
        <v>0.11802083333333334</v>
      </c>
    </row>
    <row r="16" spans="1:18" s="40" customFormat="1" ht="9.75" customHeight="1">
      <c r="A16" s="140">
        <v>9</v>
      </c>
      <c r="B16" s="74">
        <v>51</v>
      </c>
      <c r="C16" s="48" t="s">
        <v>155</v>
      </c>
      <c r="D16" s="48" t="s">
        <v>51</v>
      </c>
      <c r="E16" s="181">
        <v>0.11802083333333334</v>
      </c>
      <c r="F16" s="51"/>
      <c r="G16" s="140">
        <v>82</v>
      </c>
      <c r="H16" s="74">
        <v>36</v>
      </c>
      <c r="I16" s="48" t="s">
        <v>148</v>
      </c>
      <c r="J16" s="48" t="s">
        <v>48</v>
      </c>
      <c r="K16" s="264">
        <v>0.11802083333333334</v>
      </c>
      <c r="N16" s="40">
        <v>9</v>
      </c>
      <c r="O16" s="179">
        <v>51</v>
      </c>
      <c r="P16" s="40" t="s">
        <v>155</v>
      </c>
      <c r="Q16" s="40" t="s">
        <v>51</v>
      </c>
      <c r="R16" s="259">
        <v>0.11802083333333334</v>
      </c>
    </row>
    <row r="17" spans="1:18" s="40" customFormat="1" ht="9.75" customHeight="1">
      <c r="A17" s="140">
        <v>10</v>
      </c>
      <c r="B17" s="74">
        <v>44</v>
      </c>
      <c r="C17" s="48" t="s">
        <v>60</v>
      </c>
      <c r="D17" s="48" t="s">
        <v>53</v>
      </c>
      <c r="E17" s="181">
        <v>0.11802083333333334</v>
      </c>
      <c r="F17" s="51"/>
      <c r="G17" s="142">
        <v>83</v>
      </c>
      <c r="H17" s="74">
        <v>15</v>
      </c>
      <c r="I17" s="48" t="s">
        <v>82</v>
      </c>
      <c r="J17" s="48" t="s">
        <v>118</v>
      </c>
      <c r="K17" s="264">
        <v>0.11802083333333334</v>
      </c>
      <c r="N17" s="40">
        <v>10</v>
      </c>
      <c r="O17" s="179">
        <v>44</v>
      </c>
      <c r="P17" s="40" t="s">
        <v>60</v>
      </c>
      <c r="Q17" s="40" t="s">
        <v>53</v>
      </c>
      <c r="R17" s="259">
        <v>0.11802083333333334</v>
      </c>
    </row>
    <row r="18" spans="1:18" s="40" customFormat="1" ht="9.75" customHeight="1">
      <c r="A18" s="140">
        <v>11</v>
      </c>
      <c r="B18" s="74">
        <v>106</v>
      </c>
      <c r="C18" s="48" t="s">
        <v>240</v>
      </c>
      <c r="D18" s="48" t="s">
        <v>43</v>
      </c>
      <c r="E18" s="181">
        <v>0.11802083333333334</v>
      </c>
      <c r="F18" s="51"/>
      <c r="G18" s="140">
        <v>84</v>
      </c>
      <c r="H18" s="74">
        <v>76</v>
      </c>
      <c r="I18" s="48" t="s">
        <v>171</v>
      </c>
      <c r="J18" s="48" t="s">
        <v>172</v>
      </c>
      <c r="K18" s="264">
        <v>0.11802083333333334</v>
      </c>
      <c r="N18" s="40">
        <v>11</v>
      </c>
      <c r="O18" s="179">
        <v>106</v>
      </c>
      <c r="P18" s="40" t="s">
        <v>240</v>
      </c>
      <c r="Q18" s="40" t="s">
        <v>43</v>
      </c>
      <c r="R18" s="259">
        <v>0.11802083333333334</v>
      </c>
    </row>
    <row r="19" spans="1:18" s="40" customFormat="1" ht="9.75" customHeight="1">
      <c r="A19" s="140">
        <v>12</v>
      </c>
      <c r="B19" s="74">
        <v>55</v>
      </c>
      <c r="C19" s="48" t="s">
        <v>156</v>
      </c>
      <c r="D19" s="48" t="s">
        <v>123</v>
      </c>
      <c r="E19" s="181">
        <v>0.11802083333333334</v>
      </c>
      <c r="F19" s="51"/>
      <c r="G19" s="140">
        <v>85</v>
      </c>
      <c r="H19" s="74">
        <v>118</v>
      </c>
      <c r="I19" s="48" t="s">
        <v>190</v>
      </c>
      <c r="J19" s="48" t="s">
        <v>71</v>
      </c>
      <c r="K19" s="264">
        <v>0.11802083333333334</v>
      </c>
      <c r="N19" s="40">
        <v>12</v>
      </c>
      <c r="O19" s="179">
        <v>55</v>
      </c>
      <c r="P19" s="40" t="s">
        <v>156</v>
      </c>
      <c r="Q19" s="40" t="s">
        <v>123</v>
      </c>
      <c r="R19" s="259">
        <v>0.11802083333333334</v>
      </c>
    </row>
    <row r="20" spans="1:18" s="40" customFormat="1" ht="9.75" customHeight="1">
      <c r="A20" s="140">
        <v>13</v>
      </c>
      <c r="B20" s="74">
        <v>23</v>
      </c>
      <c r="C20" s="48" t="s">
        <v>69</v>
      </c>
      <c r="D20" s="48" t="s">
        <v>68</v>
      </c>
      <c r="E20" s="181">
        <v>0.11802083333333334</v>
      </c>
      <c r="F20" s="51"/>
      <c r="G20" s="142">
        <v>86</v>
      </c>
      <c r="H20" s="74">
        <v>26</v>
      </c>
      <c r="I20" s="48" t="s">
        <v>73</v>
      </c>
      <c r="J20" s="48" t="s">
        <v>71</v>
      </c>
      <c r="K20" s="264">
        <v>0.11802083333333334</v>
      </c>
      <c r="N20" s="40">
        <v>13</v>
      </c>
      <c r="O20" s="179">
        <v>23</v>
      </c>
      <c r="P20" s="40" t="s">
        <v>69</v>
      </c>
      <c r="Q20" s="40" t="s">
        <v>68</v>
      </c>
      <c r="R20" s="259">
        <v>0.11802083333333334</v>
      </c>
    </row>
    <row r="21" spans="1:18" s="40" customFormat="1" ht="9.75" customHeight="1">
      <c r="A21" s="140">
        <v>14</v>
      </c>
      <c r="B21" s="74">
        <v>109</v>
      </c>
      <c r="C21" s="48" t="s">
        <v>184</v>
      </c>
      <c r="D21" s="48" t="s">
        <v>64</v>
      </c>
      <c r="E21" s="181">
        <v>0.11802083333333334</v>
      </c>
      <c r="F21" s="51"/>
      <c r="G21" s="140">
        <v>87</v>
      </c>
      <c r="H21" s="74">
        <v>100</v>
      </c>
      <c r="I21" s="48" t="s">
        <v>180</v>
      </c>
      <c r="J21" s="48" t="s">
        <v>45</v>
      </c>
      <c r="K21" s="264">
        <v>0.11805555555555557</v>
      </c>
      <c r="N21" s="40">
        <v>14</v>
      </c>
      <c r="O21" s="179">
        <v>109</v>
      </c>
      <c r="P21" s="40" t="s">
        <v>184</v>
      </c>
      <c r="Q21" s="40" t="s">
        <v>64</v>
      </c>
      <c r="R21" s="259">
        <v>0.11802083333333334</v>
      </c>
    </row>
    <row r="22" spans="1:18" s="40" customFormat="1" ht="9.75" customHeight="1">
      <c r="A22" s="140">
        <v>15</v>
      </c>
      <c r="B22" s="74">
        <v>71</v>
      </c>
      <c r="C22" s="48" t="s">
        <v>78</v>
      </c>
      <c r="D22" s="48" t="s">
        <v>77</v>
      </c>
      <c r="E22" s="181">
        <v>0.11802083333333334</v>
      </c>
      <c r="F22" s="51"/>
      <c r="G22" s="140">
        <v>88</v>
      </c>
      <c r="H22" s="74">
        <v>70</v>
      </c>
      <c r="I22" s="48" t="s">
        <v>76</v>
      </c>
      <c r="J22" s="48" t="s">
        <v>77</v>
      </c>
      <c r="K22" s="264">
        <v>0.11809027777777777</v>
      </c>
      <c r="N22" s="40">
        <v>15</v>
      </c>
      <c r="O22" s="179">
        <v>71</v>
      </c>
      <c r="P22" s="40" t="s">
        <v>78</v>
      </c>
      <c r="Q22" s="40" t="s">
        <v>77</v>
      </c>
      <c r="R22" s="259">
        <v>0.11802083333333334</v>
      </c>
    </row>
    <row r="23" spans="1:18" s="40" customFormat="1" ht="9.75" customHeight="1">
      <c r="A23" s="140">
        <v>16</v>
      </c>
      <c r="B23" s="74">
        <v>130</v>
      </c>
      <c r="C23" s="48" t="s">
        <v>200</v>
      </c>
      <c r="D23" s="48" t="s">
        <v>117</v>
      </c>
      <c r="E23" s="181">
        <v>0.11802083333333334</v>
      </c>
      <c r="F23" s="51"/>
      <c r="G23" s="142">
        <v>89</v>
      </c>
      <c r="H23" s="74">
        <v>48</v>
      </c>
      <c r="I23" s="48" t="s">
        <v>84</v>
      </c>
      <c r="J23" s="48" t="s">
        <v>43</v>
      </c>
      <c r="K23" s="264">
        <v>0.11814814814814815</v>
      </c>
      <c r="N23" s="40">
        <v>16</v>
      </c>
      <c r="O23" s="179">
        <v>130</v>
      </c>
      <c r="P23" s="40" t="s">
        <v>200</v>
      </c>
      <c r="Q23" s="40" t="s">
        <v>117</v>
      </c>
      <c r="R23" s="259">
        <v>0.11802083333333334</v>
      </c>
    </row>
    <row r="24" spans="1:18" s="40" customFormat="1" ht="9.75" customHeight="1">
      <c r="A24" s="140">
        <v>17</v>
      </c>
      <c r="B24" s="74">
        <v>102</v>
      </c>
      <c r="C24" s="48" t="s">
        <v>95</v>
      </c>
      <c r="D24" s="48" t="s">
        <v>90</v>
      </c>
      <c r="E24" s="181">
        <v>0.11802083333333334</v>
      </c>
      <c r="F24" s="51"/>
      <c r="G24" s="140">
        <v>90</v>
      </c>
      <c r="H24" s="74">
        <v>2</v>
      </c>
      <c r="I24" s="48" t="s">
        <v>57</v>
      </c>
      <c r="J24" s="48" t="s">
        <v>45</v>
      </c>
      <c r="K24" s="264">
        <v>0.11818287037037038</v>
      </c>
      <c r="N24" s="40">
        <v>17</v>
      </c>
      <c r="O24" s="179">
        <v>102</v>
      </c>
      <c r="P24" s="40" t="s">
        <v>95</v>
      </c>
      <c r="Q24" s="40" t="s">
        <v>90</v>
      </c>
      <c r="R24" s="259">
        <v>0.11802083333333334</v>
      </c>
    </row>
    <row r="25" spans="1:18" s="40" customFormat="1" ht="9.75" customHeight="1">
      <c r="A25" s="140">
        <v>18</v>
      </c>
      <c r="B25" s="74">
        <v>43</v>
      </c>
      <c r="C25" s="48" t="s">
        <v>152</v>
      </c>
      <c r="D25" s="48" t="s">
        <v>64</v>
      </c>
      <c r="E25" s="181">
        <v>0.11802083333333334</v>
      </c>
      <c r="F25" s="51"/>
      <c r="G25" s="140">
        <v>91</v>
      </c>
      <c r="H25" s="74">
        <v>19</v>
      </c>
      <c r="I25" s="48" t="s">
        <v>67</v>
      </c>
      <c r="J25" s="48" t="s">
        <v>68</v>
      </c>
      <c r="K25" s="264">
        <v>0.11887731481481482</v>
      </c>
      <c r="N25" s="40">
        <v>18</v>
      </c>
      <c r="O25" s="179">
        <v>43</v>
      </c>
      <c r="P25" s="40" t="s">
        <v>152</v>
      </c>
      <c r="Q25" s="40" t="s">
        <v>64</v>
      </c>
      <c r="R25" s="259">
        <v>0.11802083333333334</v>
      </c>
    </row>
    <row r="26" spans="1:18" s="40" customFormat="1" ht="9.75" customHeight="1">
      <c r="A26" s="140">
        <v>19</v>
      </c>
      <c r="B26" s="74">
        <v>20</v>
      </c>
      <c r="C26" s="48" t="s">
        <v>140</v>
      </c>
      <c r="D26" s="48" t="s">
        <v>68</v>
      </c>
      <c r="E26" s="181">
        <v>0.11802083333333334</v>
      </c>
      <c r="F26" s="51"/>
      <c r="G26" s="142">
        <v>92</v>
      </c>
      <c r="H26" s="74">
        <v>40</v>
      </c>
      <c r="I26" s="48" t="s">
        <v>44</v>
      </c>
      <c r="J26" s="48" t="s">
        <v>64</v>
      </c>
      <c r="K26" s="264">
        <v>0.11909722222222223</v>
      </c>
      <c r="N26" s="40">
        <v>19</v>
      </c>
      <c r="O26" s="179">
        <v>20</v>
      </c>
      <c r="P26" s="40" t="s">
        <v>140</v>
      </c>
      <c r="Q26" s="40" t="s">
        <v>68</v>
      </c>
      <c r="R26" s="259">
        <v>0.11802083333333334</v>
      </c>
    </row>
    <row r="27" spans="1:18" s="40" customFormat="1" ht="9.75" customHeight="1">
      <c r="A27" s="140">
        <v>20</v>
      </c>
      <c r="B27" s="74">
        <v>66</v>
      </c>
      <c r="C27" s="48" t="s">
        <v>79</v>
      </c>
      <c r="D27" s="48" t="s">
        <v>55</v>
      </c>
      <c r="E27" s="181">
        <v>0.11802083333333334</v>
      </c>
      <c r="F27" s="51"/>
      <c r="G27" s="140">
        <v>93</v>
      </c>
      <c r="H27" s="74">
        <v>129</v>
      </c>
      <c r="I27" s="48" t="s">
        <v>199</v>
      </c>
      <c r="J27" s="48" t="s">
        <v>175</v>
      </c>
      <c r="K27" s="264">
        <v>0.11938657407407406</v>
      </c>
      <c r="N27" s="40">
        <v>20</v>
      </c>
      <c r="O27" s="179">
        <v>66</v>
      </c>
      <c r="P27" s="40" t="s">
        <v>79</v>
      </c>
      <c r="Q27" s="40" t="s">
        <v>55</v>
      </c>
      <c r="R27" s="259">
        <v>0.11802083333333334</v>
      </c>
    </row>
    <row r="28" spans="1:18" s="40" customFormat="1" ht="9.75" customHeight="1">
      <c r="A28" s="140">
        <v>21</v>
      </c>
      <c r="B28" s="74">
        <v>17</v>
      </c>
      <c r="C28" s="48" t="s">
        <v>138</v>
      </c>
      <c r="D28" s="48" t="s">
        <v>118</v>
      </c>
      <c r="E28" s="181">
        <v>0.11802083333333334</v>
      </c>
      <c r="F28" s="51"/>
      <c r="G28" s="140">
        <v>94</v>
      </c>
      <c r="H28" s="74">
        <v>128</v>
      </c>
      <c r="I28" s="48" t="s">
        <v>198</v>
      </c>
      <c r="J28" s="48" t="s">
        <v>107</v>
      </c>
      <c r="K28" s="264">
        <v>0.1196064814814815</v>
      </c>
      <c r="N28" s="40">
        <v>21</v>
      </c>
      <c r="O28" s="179">
        <v>17</v>
      </c>
      <c r="P28" s="40" t="s">
        <v>138</v>
      </c>
      <c r="Q28" s="40" t="s">
        <v>118</v>
      </c>
      <c r="R28" s="259">
        <v>0.11802083333333334</v>
      </c>
    </row>
    <row r="29" spans="1:18" s="40" customFormat="1" ht="9.75" customHeight="1">
      <c r="A29" s="140">
        <v>22</v>
      </c>
      <c r="B29" s="74">
        <v>63</v>
      </c>
      <c r="C29" s="48" t="s">
        <v>164</v>
      </c>
      <c r="D29" s="48" t="s">
        <v>107</v>
      </c>
      <c r="E29" s="181">
        <v>0.11802083333333334</v>
      </c>
      <c r="F29" s="51"/>
      <c r="G29" s="142">
        <v>95</v>
      </c>
      <c r="H29" s="74">
        <v>224</v>
      </c>
      <c r="I29" s="48" t="s">
        <v>221</v>
      </c>
      <c r="J29" s="48" t="s">
        <v>68</v>
      </c>
      <c r="K29" s="264">
        <v>0.1196064814814815</v>
      </c>
      <c r="N29" s="40">
        <v>22</v>
      </c>
      <c r="O29" s="179">
        <v>63</v>
      </c>
      <c r="P29" s="40" t="s">
        <v>164</v>
      </c>
      <c r="Q29" s="40" t="s">
        <v>107</v>
      </c>
      <c r="R29" s="259">
        <v>0.11802083333333334</v>
      </c>
    </row>
    <row r="30" spans="1:18" s="40" customFormat="1" ht="9.75" customHeight="1">
      <c r="A30" s="140">
        <v>23</v>
      </c>
      <c r="B30" s="74">
        <v>61</v>
      </c>
      <c r="C30" s="48" t="s">
        <v>162</v>
      </c>
      <c r="D30" s="48" t="s">
        <v>126</v>
      </c>
      <c r="E30" s="181">
        <v>0.11802083333333334</v>
      </c>
      <c r="F30" s="51"/>
      <c r="G30" s="140">
        <v>96</v>
      </c>
      <c r="H30" s="74">
        <v>235</v>
      </c>
      <c r="I30" s="48" t="s">
        <v>232</v>
      </c>
      <c r="J30" s="48" t="s">
        <v>53</v>
      </c>
      <c r="K30" s="264">
        <v>0.11966435185185186</v>
      </c>
      <c r="N30" s="40">
        <v>23</v>
      </c>
      <c r="O30" s="179">
        <v>61</v>
      </c>
      <c r="P30" s="40" t="s">
        <v>162</v>
      </c>
      <c r="Q30" s="40" t="s">
        <v>126</v>
      </c>
      <c r="R30" s="259">
        <v>0.11802083333333334</v>
      </c>
    </row>
    <row r="31" spans="1:18" s="40" customFormat="1" ht="9.75" customHeight="1">
      <c r="A31" s="140">
        <v>24</v>
      </c>
      <c r="B31" s="74">
        <v>13</v>
      </c>
      <c r="C31" s="48" t="s">
        <v>80</v>
      </c>
      <c r="D31" s="48" t="s">
        <v>118</v>
      </c>
      <c r="E31" s="181">
        <v>0.11802083333333334</v>
      </c>
      <c r="F31" s="51"/>
      <c r="G31" s="140">
        <v>97</v>
      </c>
      <c r="H31" s="74">
        <v>101</v>
      </c>
      <c r="I31" s="48" t="s">
        <v>181</v>
      </c>
      <c r="J31" s="48" t="s">
        <v>122</v>
      </c>
      <c r="K31" s="264">
        <v>0.11966435185185186</v>
      </c>
      <c r="N31" s="40">
        <v>24</v>
      </c>
      <c r="O31" s="179">
        <v>13</v>
      </c>
      <c r="P31" s="40" t="s">
        <v>80</v>
      </c>
      <c r="Q31" s="40" t="s">
        <v>118</v>
      </c>
      <c r="R31" s="259">
        <v>0.11802083333333334</v>
      </c>
    </row>
    <row r="32" spans="1:18" s="40" customFormat="1" ht="9.75" customHeight="1">
      <c r="A32" s="140">
        <v>25</v>
      </c>
      <c r="B32" s="74">
        <v>52</v>
      </c>
      <c r="C32" s="48" t="s">
        <v>62</v>
      </c>
      <c r="D32" s="48" t="s">
        <v>51</v>
      </c>
      <c r="E32" s="181">
        <v>0.11802083333333334</v>
      </c>
      <c r="F32" s="51"/>
      <c r="G32" s="142">
        <v>98</v>
      </c>
      <c r="H32" s="74">
        <v>60</v>
      </c>
      <c r="I32" s="48" t="s">
        <v>161</v>
      </c>
      <c r="J32" s="48" t="s">
        <v>126</v>
      </c>
      <c r="K32" s="264">
        <v>0.11979166666666667</v>
      </c>
      <c r="N32" s="40">
        <v>25</v>
      </c>
      <c r="O32" s="179">
        <v>52</v>
      </c>
      <c r="P32" s="40" t="s">
        <v>62</v>
      </c>
      <c r="Q32" s="40" t="s">
        <v>51</v>
      </c>
      <c r="R32" s="259">
        <v>0.11802083333333334</v>
      </c>
    </row>
    <row r="33" spans="1:18" s="40" customFormat="1" ht="9.75" customHeight="1">
      <c r="A33" s="140">
        <v>26</v>
      </c>
      <c r="B33" s="74">
        <v>62</v>
      </c>
      <c r="C33" s="48" t="s">
        <v>163</v>
      </c>
      <c r="D33" s="48" t="s">
        <v>126</v>
      </c>
      <c r="E33" s="181">
        <v>0.11802083333333334</v>
      </c>
      <c r="F33" s="51"/>
      <c r="G33" s="140">
        <v>99</v>
      </c>
      <c r="H33" s="74">
        <v>3</v>
      </c>
      <c r="I33" s="48" t="s">
        <v>65</v>
      </c>
      <c r="J33" s="48" t="s">
        <v>45</v>
      </c>
      <c r="K33" s="264">
        <v>0.11990740740740741</v>
      </c>
      <c r="N33" s="40">
        <v>26</v>
      </c>
      <c r="O33" s="179">
        <v>62</v>
      </c>
      <c r="P33" s="40" t="s">
        <v>163</v>
      </c>
      <c r="Q33" s="40" t="s">
        <v>126</v>
      </c>
      <c r="R33" s="259">
        <v>0.11802083333333334</v>
      </c>
    </row>
    <row r="34" spans="1:18" s="40" customFormat="1" ht="9.75" customHeight="1">
      <c r="A34" s="140">
        <v>27</v>
      </c>
      <c r="B34" s="74">
        <v>45</v>
      </c>
      <c r="C34" s="48" t="s">
        <v>58</v>
      </c>
      <c r="D34" s="48" t="s">
        <v>53</v>
      </c>
      <c r="E34" s="181">
        <v>0.11802083333333334</v>
      </c>
      <c r="F34" s="51"/>
      <c r="G34" s="140">
        <v>100</v>
      </c>
      <c r="H34" s="74">
        <v>131</v>
      </c>
      <c r="I34" s="48" t="s">
        <v>242</v>
      </c>
      <c r="J34" s="48" t="s">
        <v>64</v>
      </c>
      <c r="K34" s="264">
        <v>0.11990740740740741</v>
      </c>
      <c r="N34" s="40">
        <v>27</v>
      </c>
      <c r="O34" s="179">
        <v>45</v>
      </c>
      <c r="P34" s="40" t="s">
        <v>58</v>
      </c>
      <c r="Q34" s="40" t="s">
        <v>53</v>
      </c>
      <c r="R34" s="259">
        <v>0.11802083333333334</v>
      </c>
    </row>
    <row r="35" spans="1:18" s="40" customFormat="1" ht="9.75" customHeight="1">
      <c r="A35" s="140">
        <v>28</v>
      </c>
      <c r="B35" s="74">
        <v>203</v>
      </c>
      <c r="C35" s="48" t="s">
        <v>204</v>
      </c>
      <c r="D35" s="48" t="s">
        <v>203</v>
      </c>
      <c r="E35" s="181">
        <v>0.11802083333333334</v>
      </c>
      <c r="F35" s="51"/>
      <c r="G35" s="142">
        <v>101</v>
      </c>
      <c r="H35" s="74">
        <v>227</v>
      </c>
      <c r="I35" s="48" t="s">
        <v>220</v>
      </c>
      <c r="J35" s="48" t="s">
        <v>125</v>
      </c>
      <c r="K35" s="264">
        <v>0.11990740740740741</v>
      </c>
      <c r="N35" s="40">
        <v>28</v>
      </c>
      <c r="O35" s="179">
        <v>203</v>
      </c>
      <c r="P35" s="40" t="s">
        <v>204</v>
      </c>
      <c r="Q35" s="40" t="s">
        <v>203</v>
      </c>
      <c r="R35" s="259">
        <v>0.11802083333333334</v>
      </c>
    </row>
    <row r="36" spans="1:18" s="40" customFormat="1" ht="9.75" customHeight="1">
      <c r="A36" s="140">
        <v>29</v>
      </c>
      <c r="B36" s="74">
        <v>6</v>
      </c>
      <c r="C36" s="48" t="s">
        <v>131</v>
      </c>
      <c r="D36" s="48" t="s">
        <v>117</v>
      </c>
      <c r="E36" s="181">
        <v>0.11802083333333334</v>
      </c>
      <c r="F36" s="51"/>
      <c r="G36" s="140">
        <v>102</v>
      </c>
      <c r="H36" s="74">
        <v>14</v>
      </c>
      <c r="I36" s="48" t="s">
        <v>81</v>
      </c>
      <c r="J36" s="48" t="s">
        <v>118</v>
      </c>
      <c r="K36" s="264">
        <v>0.119907407407407</v>
      </c>
      <c r="N36" s="40">
        <v>29</v>
      </c>
      <c r="O36" s="179">
        <v>6</v>
      </c>
      <c r="P36" s="40" t="s">
        <v>131</v>
      </c>
      <c r="Q36" s="40" t="s">
        <v>117</v>
      </c>
      <c r="R36" s="259">
        <v>0.11802083333333334</v>
      </c>
    </row>
    <row r="37" spans="1:18" s="40" customFormat="1" ht="9.75" customHeight="1">
      <c r="A37" s="140">
        <v>30</v>
      </c>
      <c r="B37" s="74">
        <v>4</v>
      </c>
      <c r="C37" s="48" t="s">
        <v>56</v>
      </c>
      <c r="D37" s="48" t="s">
        <v>45</v>
      </c>
      <c r="E37" s="181">
        <v>0.11802083333333334</v>
      </c>
      <c r="F37" s="51"/>
      <c r="G37" s="140">
        <v>103</v>
      </c>
      <c r="H37" s="74">
        <v>112</v>
      </c>
      <c r="I37" s="48" t="s">
        <v>186</v>
      </c>
      <c r="J37" s="48" t="s">
        <v>118</v>
      </c>
      <c r="K37" s="264">
        <v>0.119907407407407</v>
      </c>
      <c r="N37" s="40">
        <v>30</v>
      </c>
      <c r="O37" s="179">
        <v>4</v>
      </c>
      <c r="P37" s="40" t="s">
        <v>56</v>
      </c>
      <c r="Q37" s="40" t="s">
        <v>45</v>
      </c>
      <c r="R37" s="259">
        <v>0.11802083333333334</v>
      </c>
    </row>
    <row r="38" spans="1:18" s="40" customFormat="1" ht="9.75" customHeight="1">
      <c r="A38" s="140">
        <v>31</v>
      </c>
      <c r="B38" s="74">
        <v>67</v>
      </c>
      <c r="C38" s="48" t="s">
        <v>59</v>
      </c>
      <c r="D38" s="48" t="s">
        <v>55</v>
      </c>
      <c r="E38" s="181">
        <v>0.11802083333333334</v>
      </c>
      <c r="F38" s="51"/>
      <c r="G38" s="142">
        <v>104</v>
      </c>
      <c r="H38" s="74">
        <v>234</v>
      </c>
      <c r="I38" s="48" t="s">
        <v>231</v>
      </c>
      <c r="J38" s="48" t="s">
        <v>48</v>
      </c>
      <c r="K38" s="264">
        <v>0.119907407407407</v>
      </c>
      <c r="N38" s="40">
        <v>31</v>
      </c>
      <c r="O38" s="179">
        <v>67</v>
      </c>
      <c r="P38" s="40" t="s">
        <v>59</v>
      </c>
      <c r="Q38" s="40" t="s">
        <v>55</v>
      </c>
      <c r="R38" s="259">
        <v>0.11802083333333334</v>
      </c>
    </row>
    <row r="39" spans="1:18" s="40" customFormat="1" ht="9.75" customHeight="1">
      <c r="A39" s="140">
        <v>32</v>
      </c>
      <c r="B39" s="74">
        <v>225</v>
      </c>
      <c r="C39" s="48" t="s">
        <v>222</v>
      </c>
      <c r="D39" s="48" t="s">
        <v>68</v>
      </c>
      <c r="E39" s="181">
        <v>0.11802083333333334</v>
      </c>
      <c r="F39" s="51"/>
      <c r="G39" s="140">
        <v>105</v>
      </c>
      <c r="H39" s="74">
        <v>108</v>
      </c>
      <c r="I39" s="48" t="s">
        <v>93</v>
      </c>
      <c r="J39" s="48" t="s">
        <v>64</v>
      </c>
      <c r="K39" s="264">
        <v>0.119907407407407</v>
      </c>
      <c r="N39" s="40">
        <v>32</v>
      </c>
      <c r="O39" s="179">
        <v>225</v>
      </c>
      <c r="P39" s="40" t="s">
        <v>222</v>
      </c>
      <c r="Q39" s="40" t="s">
        <v>68</v>
      </c>
      <c r="R39" s="259">
        <v>0.11802083333333334</v>
      </c>
    </row>
    <row r="40" spans="1:18" s="40" customFormat="1" ht="9.75" customHeight="1">
      <c r="A40" s="140">
        <v>33</v>
      </c>
      <c r="B40" s="74">
        <v>74</v>
      </c>
      <c r="C40" s="48" t="s">
        <v>89</v>
      </c>
      <c r="D40" s="48" t="s">
        <v>90</v>
      </c>
      <c r="E40" s="181">
        <v>0.11802083333333334</v>
      </c>
      <c r="F40" s="51"/>
      <c r="G40" s="140">
        <v>106</v>
      </c>
      <c r="H40" s="74">
        <v>29</v>
      </c>
      <c r="I40" s="48" t="s">
        <v>74</v>
      </c>
      <c r="J40" s="48" t="s">
        <v>71</v>
      </c>
      <c r="K40" s="264">
        <v>0.119907407407407</v>
      </c>
      <c r="N40" s="40">
        <v>33</v>
      </c>
      <c r="O40" s="179">
        <v>74</v>
      </c>
      <c r="P40" s="40" t="s">
        <v>89</v>
      </c>
      <c r="Q40" s="40" t="s">
        <v>90</v>
      </c>
      <c r="R40" s="259">
        <v>0.11802083333333334</v>
      </c>
    </row>
    <row r="41" spans="1:18" s="40" customFormat="1" ht="9.75" customHeight="1">
      <c r="A41" s="140">
        <v>34</v>
      </c>
      <c r="B41" s="74">
        <v>73</v>
      </c>
      <c r="C41" s="48" t="s">
        <v>195</v>
      </c>
      <c r="D41" s="48" t="s">
        <v>125</v>
      </c>
      <c r="E41" s="181">
        <v>0.11802083333333334</v>
      </c>
      <c r="F41" s="51"/>
      <c r="G41" s="142">
        <v>107</v>
      </c>
      <c r="H41" s="74">
        <v>234</v>
      </c>
      <c r="I41" s="48" t="s">
        <v>231</v>
      </c>
      <c r="J41" s="48" t="s">
        <v>48</v>
      </c>
      <c r="K41" s="264">
        <v>0.119907407407407</v>
      </c>
      <c r="N41" s="40">
        <v>34</v>
      </c>
      <c r="O41" s="179">
        <v>73</v>
      </c>
      <c r="P41" s="40" t="s">
        <v>195</v>
      </c>
      <c r="Q41" s="40" t="s">
        <v>125</v>
      </c>
      <c r="R41" s="259">
        <v>0.11802083333333334</v>
      </c>
    </row>
    <row r="42" spans="1:18" s="40" customFormat="1" ht="9.75" customHeight="1">
      <c r="A42" s="140">
        <v>35</v>
      </c>
      <c r="B42" s="74">
        <v>215</v>
      </c>
      <c r="C42" s="48" t="s">
        <v>215</v>
      </c>
      <c r="D42" s="48" t="s">
        <v>64</v>
      </c>
      <c r="E42" s="181">
        <v>0.11802083333333334</v>
      </c>
      <c r="F42" s="51"/>
      <c r="G42" s="140">
        <v>108</v>
      </c>
      <c r="H42" s="74">
        <v>208</v>
      </c>
      <c r="I42" s="48" t="s">
        <v>209</v>
      </c>
      <c r="J42" s="48" t="s">
        <v>124</v>
      </c>
      <c r="K42" s="264">
        <v>0.119907407407407</v>
      </c>
      <c r="N42" s="40">
        <v>35</v>
      </c>
      <c r="O42" s="179">
        <v>215</v>
      </c>
      <c r="P42" s="40" t="s">
        <v>215</v>
      </c>
      <c r="Q42" s="40" t="s">
        <v>64</v>
      </c>
      <c r="R42" s="259">
        <v>0.11802083333333334</v>
      </c>
    </row>
    <row r="43" spans="1:18" s="40" customFormat="1" ht="9.75" customHeight="1">
      <c r="A43" s="140">
        <v>36</v>
      </c>
      <c r="B43" s="74">
        <v>49</v>
      </c>
      <c r="C43" s="48" t="s">
        <v>154</v>
      </c>
      <c r="D43" s="48" t="s">
        <v>43</v>
      </c>
      <c r="E43" s="181">
        <v>0.11802083333333334</v>
      </c>
      <c r="F43" s="51"/>
      <c r="G43" s="140">
        <v>109</v>
      </c>
      <c r="H43" s="74">
        <v>231</v>
      </c>
      <c r="I43" s="48" t="s">
        <v>228</v>
      </c>
      <c r="J43" s="48" t="s">
        <v>126</v>
      </c>
      <c r="K43" s="264">
        <v>0.1423611111111111</v>
      </c>
      <c r="N43" s="40">
        <v>36</v>
      </c>
      <c r="O43" s="179">
        <v>49</v>
      </c>
      <c r="P43" s="40" t="s">
        <v>154</v>
      </c>
      <c r="Q43" s="40" t="s">
        <v>43</v>
      </c>
      <c r="R43" s="259">
        <v>0.11802083333333334</v>
      </c>
    </row>
    <row r="44" spans="1:18" s="40" customFormat="1" ht="9.75" customHeight="1">
      <c r="A44" s="140">
        <v>37</v>
      </c>
      <c r="B44" s="74">
        <v>28</v>
      </c>
      <c r="C44" s="48" t="s">
        <v>70</v>
      </c>
      <c r="D44" s="48" t="s">
        <v>71</v>
      </c>
      <c r="E44" s="181">
        <v>0.11802083333333334</v>
      </c>
      <c r="F44" s="51"/>
      <c r="G44" s="142">
        <v>110</v>
      </c>
      <c r="H44" s="74">
        <v>200</v>
      </c>
      <c r="I44" s="48" t="s">
        <v>96</v>
      </c>
      <c r="J44" s="48" t="s">
        <v>45</v>
      </c>
      <c r="K44" s="264">
        <v>0.1423611111111111</v>
      </c>
      <c r="N44" s="40">
        <v>37</v>
      </c>
      <c r="O44" s="179">
        <v>28</v>
      </c>
      <c r="P44" s="40" t="s">
        <v>70</v>
      </c>
      <c r="Q44" s="40" t="s">
        <v>71</v>
      </c>
      <c r="R44" s="259">
        <v>0.11802083333333334</v>
      </c>
    </row>
    <row r="45" spans="1:18" s="40" customFormat="1" ht="9.75" customHeight="1">
      <c r="A45" s="140">
        <v>38</v>
      </c>
      <c r="B45" s="74">
        <v>125</v>
      </c>
      <c r="C45" s="48" t="s">
        <v>196</v>
      </c>
      <c r="D45" s="48" t="s">
        <v>75</v>
      </c>
      <c r="E45" s="181">
        <v>0.11802083333333334</v>
      </c>
      <c r="F45" s="51"/>
      <c r="G45" s="140">
        <v>111</v>
      </c>
      <c r="H45" s="74">
        <v>222</v>
      </c>
      <c r="I45" s="48" t="s">
        <v>224</v>
      </c>
      <c r="J45" s="48" t="s">
        <v>115</v>
      </c>
      <c r="K45" s="264">
        <v>0.1423611111111111</v>
      </c>
      <c r="N45" s="40">
        <v>38</v>
      </c>
      <c r="O45" s="179">
        <v>125</v>
      </c>
      <c r="P45" s="40" t="s">
        <v>196</v>
      </c>
      <c r="Q45" s="40" t="s">
        <v>75</v>
      </c>
      <c r="R45" s="259">
        <v>0.11802083333333334</v>
      </c>
    </row>
    <row r="46" spans="1:18" s="40" customFormat="1" ht="9.75" customHeight="1">
      <c r="A46" s="140">
        <v>39</v>
      </c>
      <c r="B46" s="74">
        <v>123</v>
      </c>
      <c r="C46" s="48" t="s">
        <v>49</v>
      </c>
      <c r="D46" s="48" t="s">
        <v>53</v>
      </c>
      <c r="E46" s="181">
        <v>0.11802083333333334</v>
      </c>
      <c r="F46" s="51"/>
      <c r="G46" s="140">
        <v>112</v>
      </c>
      <c r="H46" s="74">
        <v>226</v>
      </c>
      <c r="I46" s="48" t="s">
        <v>219</v>
      </c>
      <c r="J46" s="48" t="s">
        <v>125</v>
      </c>
      <c r="K46" s="264">
        <v>0.1423611111111111</v>
      </c>
      <c r="N46" s="40">
        <v>39</v>
      </c>
      <c r="O46" s="179">
        <v>123</v>
      </c>
      <c r="P46" s="40" t="s">
        <v>49</v>
      </c>
      <c r="Q46" s="40" t="s">
        <v>53</v>
      </c>
      <c r="R46" s="259">
        <v>0.11802083333333334</v>
      </c>
    </row>
    <row r="47" spans="1:18" s="40" customFormat="1" ht="9.75" customHeight="1">
      <c r="A47" s="140">
        <v>40</v>
      </c>
      <c r="B47" s="74">
        <v>39</v>
      </c>
      <c r="C47" s="48" t="s">
        <v>151</v>
      </c>
      <c r="D47" s="48" t="s">
        <v>48</v>
      </c>
      <c r="E47" s="181">
        <v>0.11802083333333334</v>
      </c>
      <c r="F47" s="51"/>
      <c r="G47" s="142">
        <v>113</v>
      </c>
      <c r="H47" s="74">
        <v>212</v>
      </c>
      <c r="I47" s="48" t="s">
        <v>213</v>
      </c>
      <c r="J47" s="48" t="s">
        <v>124</v>
      </c>
      <c r="K47" s="264">
        <v>0.1423611111111111</v>
      </c>
      <c r="N47" s="40">
        <v>40</v>
      </c>
      <c r="O47" s="179">
        <v>39</v>
      </c>
      <c r="P47" s="40" t="s">
        <v>151</v>
      </c>
      <c r="Q47" s="40" t="s">
        <v>48</v>
      </c>
      <c r="R47" s="259">
        <v>0.11802083333333334</v>
      </c>
    </row>
    <row r="48" spans="1:18" s="40" customFormat="1" ht="9.75" customHeight="1">
      <c r="A48" s="140">
        <v>41</v>
      </c>
      <c r="B48" s="74">
        <v>41</v>
      </c>
      <c r="C48" s="48" t="s">
        <v>104</v>
      </c>
      <c r="D48" s="48" t="s">
        <v>64</v>
      </c>
      <c r="E48" s="181">
        <v>0.11802083333333334</v>
      </c>
      <c r="F48" s="51"/>
      <c r="G48" s="140">
        <v>114</v>
      </c>
      <c r="H48" s="74">
        <v>209</v>
      </c>
      <c r="I48" s="48" t="s">
        <v>210</v>
      </c>
      <c r="J48" s="48" t="s">
        <v>124</v>
      </c>
      <c r="K48" s="264">
        <v>0.1423611111111111</v>
      </c>
      <c r="N48" s="40">
        <v>41</v>
      </c>
      <c r="O48" s="179">
        <v>41</v>
      </c>
      <c r="P48" s="40" t="s">
        <v>104</v>
      </c>
      <c r="Q48" s="40" t="s">
        <v>64</v>
      </c>
      <c r="R48" s="259">
        <v>0.11802083333333334</v>
      </c>
    </row>
    <row r="49" spans="1:18" s="40" customFormat="1" ht="9.75" customHeight="1">
      <c r="A49" s="140">
        <v>42</v>
      </c>
      <c r="B49" s="74">
        <v>78</v>
      </c>
      <c r="C49" s="48" t="s">
        <v>174</v>
      </c>
      <c r="D49" s="48" t="s">
        <v>175</v>
      </c>
      <c r="E49" s="181">
        <v>0.11802083333333334</v>
      </c>
      <c r="F49" s="51"/>
      <c r="G49" s="140">
        <v>115</v>
      </c>
      <c r="H49" s="74">
        <v>205</v>
      </c>
      <c r="I49" s="48" t="s">
        <v>206</v>
      </c>
      <c r="J49" s="48" t="s">
        <v>122</v>
      </c>
      <c r="K49" s="264">
        <v>0.1423611111111111</v>
      </c>
      <c r="N49" s="40">
        <v>42</v>
      </c>
      <c r="O49" s="179">
        <v>78</v>
      </c>
      <c r="P49" s="40" t="s">
        <v>174</v>
      </c>
      <c r="Q49" s="40" t="s">
        <v>175</v>
      </c>
      <c r="R49" s="259">
        <v>0.11802083333333334</v>
      </c>
    </row>
    <row r="50" spans="1:18" s="40" customFormat="1" ht="9.75" customHeight="1">
      <c r="A50" s="140">
        <v>43</v>
      </c>
      <c r="B50" s="74">
        <v>37</v>
      </c>
      <c r="C50" s="48" t="s">
        <v>149</v>
      </c>
      <c r="D50" s="48" t="s">
        <v>48</v>
      </c>
      <c r="E50" s="181">
        <v>0.11802083333333334</v>
      </c>
      <c r="F50" s="51"/>
      <c r="G50" s="142">
        <v>116</v>
      </c>
      <c r="H50" s="74">
        <v>216</v>
      </c>
      <c r="I50" s="48" t="s">
        <v>216</v>
      </c>
      <c r="J50" s="48" t="s">
        <v>64</v>
      </c>
      <c r="K50" s="264">
        <v>0.1423611111111111</v>
      </c>
      <c r="N50" s="40">
        <v>43</v>
      </c>
      <c r="O50" s="179">
        <v>37</v>
      </c>
      <c r="P50" s="40" t="s">
        <v>149</v>
      </c>
      <c r="Q50" s="40" t="s">
        <v>48</v>
      </c>
      <c r="R50" s="259">
        <v>0.11802083333333334</v>
      </c>
    </row>
    <row r="51" spans="1:18" s="40" customFormat="1" ht="9.75" customHeight="1">
      <c r="A51" s="140">
        <v>44</v>
      </c>
      <c r="B51" s="74">
        <v>217</v>
      </c>
      <c r="C51" s="48" t="s">
        <v>217</v>
      </c>
      <c r="D51" s="48" t="s">
        <v>64</v>
      </c>
      <c r="E51" s="181">
        <v>0.11802083333333334</v>
      </c>
      <c r="F51" s="51"/>
      <c r="G51" s="140">
        <v>117</v>
      </c>
      <c r="H51" s="74">
        <v>111</v>
      </c>
      <c r="I51" s="48" t="s">
        <v>92</v>
      </c>
      <c r="J51" s="48" t="s">
        <v>118</v>
      </c>
      <c r="K51" s="264">
        <v>0.1423611111111111</v>
      </c>
      <c r="N51" s="40">
        <v>44</v>
      </c>
      <c r="O51" s="179">
        <v>217</v>
      </c>
      <c r="P51" s="40" t="s">
        <v>217</v>
      </c>
      <c r="Q51" s="40" t="s">
        <v>64</v>
      </c>
      <c r="R51" s="259">
        <v>0.11802083333333334</v>
      </c>
    </row>
    <row r="52" spans="1:18" s="40" customFormat="1" ht="9.75" customHeight="1">
      <c r="A52" s="140">
        <v>45</v>
      </c>
      <c r="B52" s="74">
        <v>223</v>
      </c>
      <c r="C52" s="48" t="s">
        <v>239</v>
      </c>
      <c r="D52" s="48" t="s">
        <v>115</v>
      </c>
      <c r="E52" s="181">
        <v>0.11802083333333334</v>
      </c>
      <c r="F52" s="51"/>
      <c r="G52" s="140">
        <v>118</v>
      </c>
      <c r="H52" s="74">
        <v>5</v>
      </c>
      <c r="I52" s="48" t="s">
        <v>130</v>
      </c>
      <c r="J52" s="48" t="s">
        <v>45</v>
      </c>
      <c r="K52" s="264">
        <v>0.1423611111111111</v>
      </c>
      <c r="N52" s="40">
        <v>45</v>
      </c>
      <c r="O52" s="179">
        <v>223</v>
      </c>
      <c r="P52" s="40" t="s">
        <v>239</v>
      </c>
      <c r="Q52" s="40" t="s">
        <v>115</v>
      </c>
      <c r="R52" s="259">
        <v>0.11802083333333334</v>
      </c>
    </row>
    <row r="53" spans="1:18" s="40" customFormat="1" ht="9.75" customHeight="1">
      <c r="A53" s="140">
        <v>46</v>
      </c>
      <c r="B53" s="74">
        <v>57</v>
      </c>
      <c r="C53" s="48" t="s">
        <v>158</v>
      </c>
      <c r="D53" s="48" t="s">
        <v>115</v>
      </c>
      <c r="E53" s="181">
        <v>0.11802083333333334</v>
      </c>
      <c r="F53" s="51"/>
      <c r="G53" s="142">
        <v>119</v>
      </c>
      <c r="H53" s="74">
        <v>229</v>
      </c>
      <c r="I53" s="48" t="s">
        <v>226</v>
      </c>
      <c r="J53" s="48" t="s">
        <v>119</v>
      </c>
      <c r="K53" s="264">
        <v>0.1423611111111111</v>
      </c>
      <c r="N53" s="40">
        <v>46</v>
      </c>
      <c r="O53" s="179">
        <v>57</v>
      </c>
      <c r="P53" s="40" t="s">
        <v>158</v>
      </c>
      <c r="Q53" s="40" t="s">
        <v>115</v>
      </c>
      <c r="R53" s="259">
        <v>0.11802083333333334</v>
      </c>
    </row>
    <row r="54" spans="1:18" s="40" customFormat="1" ht="9.75" customHeight="1">
      <c r="A54" s="140">
        <v>47</v>
      </c>
      <c r="B54" s="74">
        <v>25</v>
      </c>
      <c r="C54" s="48" t="s">
        <v>94</v>
      </c>
      <c r="D54" s="48" t="s">
        <v>71</v>
      </c>
      <c r="E54" s="181">
        <v>0.11802083333333334</v>
      </c>
      <c r="F54" s="51"/>
      <c r="G54" s="140">
        <v>120</v>
      </c>
      <c r="H54" s="74">
        <v>221</v>
      </c>
      <c r="I54" s="48" t="s">
        <v>223</v>
      </c>
      <c r="J54" s="48" t="s">
        <v>115</v>
      </c>
      <c r="K54" s="264">
        <v>0.1423611111111111</v>
      </c>
      <c r="N54" s="40">
        <v>47</v>
      </c>
      <c r="O54" s="179">
        <v>25</v>
      </c>
      <c r="P54" s="40" t="s">
        <v>94</v>
      </c>
      <c r="Q54" s="40" t="s">
        <v>71</v>
      </c>
      <c r="R54" s="259">
        <v>0.11802083333333334</v>
      </c>
    </row>
    <row r="55" spans="1:18" s="40" customFormat="1" ht="9.75" customHeight="1">
      <c r="A55" s="140">
        <v>48</v>
      </c>
      <c r="B55" s="74">
        <v>35</v>
      </c>
      <c r="C55" s="48" t="s">
        <v>147</v>
      </c>
      <c r="D55" s="48" t="s">
        <v>121</v>
      </c>
      <c r="E55" s="181">
        <v>0.11802083333333334</v>
      </c>
      <c r="F55" s="51"/>
      <c r="G55" s="140">
        <v>121</v>
      </c>
      <c r="H55" s="74">
        <v>213</v>
      </c>
      <c r="I55" s="48" t="s">
        <v>238</v>
      </c>
      <c r="J55" s="48" t="s">
        <v>124</v>
      </c>
      <c r="K55" s="264">
        <v>0.1423611111111111</v>
      </c>
      <c r="N55" s="40">
        <v>48</v>
      </c>
      <c r="O55" s="179">
        <v>35</v>
      </c>
      <c r="P55" s="40" t="s">
        <v>147</v>
      </c>
      <c r="Q55" s="40" t="s">
        <v>121</v>
      </c>
      <c r="R55" s="259">
        <v>0.11802083333333334</v>
      </c>
    </row>
    <row r="56" spans="1:18" s="40" customFormat="1" ht="9.75" customHeight="1">
      <c r="A56" s="140">
        <v>49</v>
      </c>
      <c r="B56" s="74">
        <v>110</v>
      </c>
      <c r="C56" s="48" t="s">
        <v>185</v>
      </c>
      <c r="D56" s="48" t="s">
        <v>64</v>
      </c>
      <c r="E56" s="181">
        <v>0.11802083333333334</v>
      </c>
      <c r="F56" s="51"/>
      <c r="G56" s="142">
        <v>122</v>
      </c>
      <c r="H56" s="74">
        <v>204</v>
      </c>
      <c r="I56" s="48" t="s">
        <v>205</v>
      </c>
      <c r="J56" s="48" t="s">
        <v>122</v>
      </c>
      <c r="K56" s="264">
        <v>0.1423611111111111</v>
      </c>
      <c r="N56" s="40">
        <v>49</v>
      </c>
      <c r="O56" s="179">
        <v>110</v>
      </c>
      <c r="P56" s="40" t="s">
        <v>185</v>
      </c>
      <c r="Q56" s="40" t="s">
        <v>64</v>
      </c>
      <c r="R56" s="259">
        <v>0.11802083333333334</v>
      </c>
    </row>
    <row r="57" spans="1:18" s="40" customFormat="1" ht="9.75" customHeight="1">
      <c r="A57" s="140">
        <v>50</v>
      </c>
      <c r="B57" s="74">
        <v>42</v>
      </c>
      <c r="C57" s="48" t="s">
        <v>88</v>
      </c>
      <c r="D57" s="48" t="s">
        <v>64</v>
      </c>
      <c r="E57" s="181">
        <v>0.11802083333333334</v>
      </c>
      <c r="F57" s="51"/>
      <c r="G57" s="140">
        <v>123</v>
      </c>
      <c r="H57" s="74">
        <v>11</v>
      </c>
      <c r="I57" s="48" t="s">
        <v>136</v>
      </c>
      <c r="J57" s="48" t="s">
        <v>117</v>
      </c>
      <c r="K57" s="49" t="s">
        <v>258</v>
      </c>
      <c r="N57" s="40">
        <v>50</v>
      </c>
      <c r="O57" s="179">
        <v>42</v>
      </c>
      <c r="P57" s="40" t="s">
        <v>88</v>
      </c>
      <c r="Q57" s="40" t="s">
        <v>64</v>
      </c>
      <c r="R57" s="259">
        <v>0.11802083333333334</v>
      </c>
    </row>
    <row r="58" spans="1:18" s="40" customFormat="1" ht="9.75" customHeight="1">
      <c r="A58" s="140">
        <v>51</v>
      </c>
      <c r="B58" s="74">
        <v>214</v>
      </c>
      <c r="C58" s="48" t="s">
        <v>214</v>
      </c>
      <c r="D58" s="48" t="s">
        <v>64</v>
      </c>
      <c r="E58" s="181">
        <v>0.11802083333333334</v>
      </c>
      <c r="F58" s="51"/>
      <c r="G58" s="140">
        <v>124</v>
      </c>
      <c r="H58" s="74">
        <v>22</v>
      </c>
      <c r="I58" s="48" t="s">
        <v>142</v>
      </c>
      <c r="J58" s="48" t="s">
        <v>68</v>
      </c>
      <c r="K58" s="49" t="s">
        <v>258</v>
      </c>
      <c r="N58" s="40">
        <v>51</v>
      </c>
      <c r="O58" s="179">
        <v>214</v>
      </c>
      <c r="P58" s="40" t="s">
        <v>214</v>
      </c>
      <c r="Q58" s="40" t="s">
        <v>64</v>
      </c>
      <c r="R58" s="259">
        <v>0.11802083333333334</v>
      </c>
    </row>
    <row r="59" spans="1:18" s="40" customFormat="1" ht="9.75" customHeight="1">
      <c r="A59" s="140">
        <v>52</v>
      </c>
      <c r="B59" s="74">
        <v>113</v>
      </c>
      <c r="C59" s="48" t="s">
        <v>187</v>
      </c>
      <c r="D59" s="48" t="s">
        <v>115</v>
      </c>
      <c r="E59" s="181">
        <v>0.11802083333333334</v>
      </c>
      <c r="F59" s="51"/>
      <c r="G59" s="142">
        <v>125</v>
      </c>
      <c r="H59" s="74">
        <v>53</v>
      </c>
      <c r="I59" s="48" t="s">
        <v>86</v>
      </c>
      <c r="J59" s="48" t="s">
        <v>51</v>
      </c>
      <c r="K59" s="49" t="s">
        <v>258</v>
      </c>
      <c r="N59" s="40">
        <v>52</v>
      </c>
      <c r="O59" s="179">
        <v>113</v>
      </c>
      <c r="P59" s="40" t="s">
        <v>187</v>
      </c>
      <c r="Q59" s="40" t="s">
        <v>115</v>
      </c>
      <c r="R59" s="259">
        <v>0.11802083333333334</v>
      </c>
    </row>
    <row r="60" spans="1:18" s="40" customFormat="1" ht="9.75" customHeight="1">
      <c r="A60" s="140">
        <v>53</v>
      </c>
      <c r="B60" s="74">
        <v>69</v>
      </c>
      <c r="C60" s="48" t="s">
        <v>168</v>
      </c>
      <c r="D60" s="48" t="s">
        <v>120</v>
      </c>
      <c r="E60" s="181">
        <v>0.11802083333333334</v>
      </c>
      <c r="F60" s="51"/>
      <c r="G60" s="140">
        <v>126</v>
      </c>
      <c r="H60" s="74">
        <v>58</v>
      </c>
      <c r="I60" s="48" t="s">
        <v>159</v>
      </c>
      <c r="J60" s="48" t="s">
        <v>115</v>
      </c>
      <c r="K60" s="49" t="s">
        <v>258</v>
      </c>
      <c r="N60" s="40">
        <v>53</v>
      </c>
      <c r="O60" s="179">
        <v>69</v>
      </c>
      <c r="P60" s="40" t="s">
        <v>168</v>
      </c>
      <c r="Q60" s="40" t="s">
        <v>120</v>
      </c>
      <c r="R60" s="259">
        <v>0.11802083333333334</v>
      </c>
    </row>
    <row r="61" spans="1:18" s="40" customFormat="1" ht="9.75" customHeight="1">
      <c r="A61" s="140">
        <v>54</v>
      </c>
      <c r="B61" s="74">
        <v>68</v>
      </c>
      <c r="C61" s="48" t="s">
        <v>167</v>
      </c>
      <c r="D61" s="48" t="s">
        <v>120</v>
      </c>
      <c r="E61" s="181">
        <v>0.11802083333333334</v>
      </c>
      <c r="F61" s="51"/>
      <c r="G61" s="140">
        <v>127</v>
      </c>
      <c r="H61" s="74">
        <v>59</v>
      </c>
      <c r="I61" s="48" t="s">
        <v>160</v>
      </c>
      <c r="J61" s="48" t="s">
        <v>115</v>
      </c>
      <c r="K61" s="49" t="s">
        <v>258</v>
      </c>
      <c r="N61" s="40">
        <v>54</v>
      </c>
      <c r="O61" s="179">
        <v>68</v>
      </c>
      <c r="P61" s="40" t="s">
        <v>167</v>
      </c>
      <c r="Q61" s="40" t="s">
        <v>120</v>
      </c>
      <c r="R61" s="259">
        <v>0.11802083333333334</v>
      </c>
    </row>
    <row r="62" spans="1:18" s="40" customFormat="1" ht="9.75" customHeight="1">
      <c r="A62" s="140">
        <v>55</v>
      </c>
      <c r="B62" s="74">
        <v>117</v>
      </c>
      <c r="C62" s="48" t="s">
        <v>101</v>
      </c>
      <c r="D62" s="48" t="s">
        <v>71</v>
      </c>
      <c r="E62" s="181">
        <v>0.11802083333333334</v>
      </c>
      <c r="F62" s="51"/>
      <c r="G62" s="142">
        <v>128</v>
      </c>
      <c r="H62" s="74">
        <v>116</v>
      </c>
      <c r="I62" s="48" t="s">
        <v>189</v>
      </c>
      <c r="J62" s="48" t="s">
        <v>55</v>
      </c>
      <c r="K62" s="49" t="s">
        <v>258</v>
      </c>
      <c r="N62" s="40">
        <v>55</v>
      </c>
      <c r="O62" s="179">
        <v>117</v>
      </c>
      <c r="P62" s="40" t="s">
        <v>101</v>
      </c>
      <c r="Q62" s="40" t="s">
        <v>71</v>
      </c>
      <c r="R62" s="259">
        <v>0.11802083333333334</v>
      </c>
    </row>
    <row r="63" spans="1:18" s="40" customFormat="1" ht="9.75" customHeight="1">
      <c r="A63" s="140">
        <v>56</v>
      </c>
      <c r="B63" s="74">
        <v>47</v>
      </c>
      <c r="C63" s="48" t="s">
        <v>153</v>
      </c>
      <c r="D63" s="48" t="s">
        <v>53</v>
      </c>
      <c r="E63" s="181">
        <v>0.11802083333333334</v>
      </c>
      <c r="F63" s="51"/>
      <c r="G63" s="140">
        <v>129</v>
      </c>
      <c r="H63" s="74">
        <v>124</v>
      </c>
      <c r="I63" s="48" t="s">
        <v>201</v>
      </c>
      <c r="J63" s="48" t="s">
        <v>120</v>
      </c>
      <c r="K63" s="49" t="s">
        <v>258</v>
      </c>
      <c r="N63" s="40">
        <v>56</v>
      </c>
      <c r="O63" s="179">
        <v>47</v>
      </c>
      <c r="P63" s="40" t="s">
        <v>153</v>
      </c>
      <c r="Q63" s="40" t="s">
        <v>53</v>
      </c>
      <c r="R63" s="259">
        <v>0.11802083333333334</v>
      </c>
    </row>
    <row r="64" spans="1:18" s="40" customFormat="1" ht="9.75" customHeight="1">
      <c r="A64" s="140">
        <v>57</v>
      </c>
      <c r="B64" s="74">
        <v>121</v>
      </c>
      <c r="C64" s="48" t="s">
        <v>193</v>
      </c>
      <c r="D64" s="48" t="s">
        <v>51</v>
      </c>
      <c r="E64" s="181">
        <v>0.11802083333333334</v>
      </c>
      <c r="F64" s="51"/>
      <c r="G64" s="140">
        <v>130</v>
      </c>
      <c r="H64" s="74">
        <v>201</v>
      </c>
      <c r="I64" s="48" t="s">
        <v>97</v>
      </c>
      <c r="J64" s="48" t="s">
        <v>45</v>
      </c>
      <c r="K64" s="49" t="s">
        <v>258</v>
      </c>
      <c r="N64" s="40">
        <v>57</v>
      </c>
      <c r="O64" s="179">
        <v>121</v>
      </c>
      <c r="P64" s="40" t="s">
        <v>193</v>
      </c>
      <c r="Q64" s="40" t="s">
        <v>51</v>
      </c>
      <c r="R64" s="259">
        <v>0.11802083333333334</v>
      </c>
    </row>
    <row r="65" spans="1:18" s="40" customFormat="1" ht="9.75" customHeight="1">
      <c r="A65" s="140">
        <v>58</v>
      </c>
      <c r="B65" s="74">
        <v>32</v>
      </c>
      <c r="C65" s="48" t="s">
        <v>91</v>
      </c>
      <c r="D65" s="48" t="s">
        <v>121</v>
      </c>
      <c r="E65" s="181">
        <v>0.11802083333333334</v>
      </c>
      <c r="F65" s="51"/>
      <c r="G65" s="142">
        <v>131</v>
      </c>
      <c r="H65" s="74">
        <v>210</v>
      </c>
      <c r="I65" s="48" t="s">
        <v>211</v>
      </c>
      <c r="J65" s="48" t="s">
        <v>124</v>
      </c>
      <c r="K65" s="49" t="s">
        <v>258</v>
      </c>
      <c r="N65" s="40">
        <v>58</v>
      </c>
      <c r="O65" s="179">
        <v>32</v>
      </c>
      <c r="P65" s="40" t="s">
        <v>91</v>
      </c>
      <c r="Q65" s="40" t="s">
        <v>121</v>
      </c>
      <c r="R65" s="259">
        <v>0.11802083333333334</v>
      </c>
    </row>
    <row r="66" spans="1:18" s="40" customFormat="1" ht="9.75" customHeight="1">
      <c r="A66" s="140">
        <v>59</v>
      </c>
      <c r="B66" s="74">
        <v>232</v>
      </c>
      <c r="C66" s="48" t="s">
        <v>229</v>
      </c>
      <c r="D66" s="48" t="s">
        <v>43</v>
      </c>
      <c r="E66" s="181">
        <v>0.11802083333333334</v>
      </c>
      <c r="F66" s="51"/>
      <c r="G66" s="140">
        <v>132</v>
      </c>
      <c r="H66" s="74">
        <v>211</v>
      </c>
      <c r="I66" s="48" t="s">
        <v>212</v>
      </c>
      <c r="J66" s="48" t="s">
        <v>124</v>
      </c>
      <c r="K66" s="49" t="s">
        <v>258</v>
      </c>
      <c r="N66" s="40">
        <v>59</v>
      </c>
      <c r="O66" s="179">
        <v>232</v>
      </c>
      <c r="P66" s="40" t="s">
        <v>229</v>
      </c>
      <c r="Q66" s="40" t="s">
        <v>43</v>
      </c>
      <c r="R66" s="259">
        <v>0.11802083333333334</v>
      </c>
    </row>
    <row r="67" spans="1:18" s="40" customFormat="1" ht="9.75" customHeight="1">
      <c r="A67" s="140">
        <v>60</v>
      </c>
      <c r="B67" s="74">
        <v>202</v>
      </c>
      <c r="C67" s="48" t="s">
        <v>202</v>
      </c>
      <c r="D67" s="48" t="s">
        <v>203</v>
      </c>
      <c r="E67" s="181">
        <v>0.11802083333333334</v>
      </c>
      <c r="F67" s="51"/>
      <c r="G67" s="140">
        <v>133</v>
      </c>
      <c r="H67" s="74">
        <v>233</v>
      </c>
      <c r="I67" s="48" t="s">
        <v>230</v>
      </c>
      <c r="J67" s="48" t="s">
        <v>118</v>
      </c>
      <c r="K67" s="49" t="s">
        <v>258</v>
      </c>
      <c r="N67" s="40">
        <v>60</v>
      </c>
      <c r="O67" s="179">
        <v>202</v>
      </c>
      <c r="P67" s="40" t="s">
        <v>202</v>
      </c>
      <c r="Q67" s="40" t="s">
        <v>203</v>
      </c>
      <c r="R67" s="259">
        <v>0.11802083333333334</v>
      </c>
    </row>
    <row r="68" spans="1:18" s="40" customFormat="1" ht="9.75" customHeight="1">
      <c r="A68" s="140">
        <v>61</v>
      </c>
      <c r="B68" s="74">
        <v>24</v>
      </c>
      <c r="C68" s="48" t="s">
        <v>66</v>
      </c>
      <c r="D68" s="47" t="s">
        <v>68</v>
      </c>
      <c r="E68" s="182">
        <v>0.11802083333333334</v>
      </c>
      <c r="F68" s="51"/>
      <c r="G68" s="142">
        <v>134</v>
      </c>
      <c r="H68" s="69">
        <v>236</v>
      </c>
      <c r="I68" s="48" t="s">
        <v>233</v>
      </c>
      <c r="J68" s="48" t="s">
        <v>123</v>
      </c>
      <c r="K68" s="49" t="s">
        <v>258</v>
      </c>
      <c r="N68" s="40">
        <v>61</v>
      </c>
      <c r="O68" s="179">
        <v>24</v>
      </c>
      <c r="P68" s="40" t="s">
        <v>66</v>
      </c>
      <c r="Q68" s="40" t="s">
        <v>68</v>
      </c>
      <c r="R68" s="259">
        <v>0.11802083333333334</v>
      </c>
    </row>
    <row r="69" spans="1:18" s="40" customFormat="1" ht="9.75" customHeight="1">
      <c r="A69" s="140">
        <v>62</v>
      </c>
      <c r="B69" s="74">
        <v>105</v>
      </c>
      <c r="C69" s="48" t="s">
        <v>183</v>
      </c>
      <c r="D69" s="47" t="s">
        <v>43</v>
      </c>
      <c r="E69" s="182">
        <v>0.11802083333333334</v>
      </c>
      <c r="F69" s="51"/>
      <c r="G69" s="140">
        <v>135</v>
      </c>
      <c r="H69" s="74">
        <v>38</v>
      </c>
      <c r="I69" s="48" t="s">
        <v>150</v>
      </c>
      <c r="J69" s="48" t="s">
        <v>48</v>
      </c>
      <c r="K69" s="68" t="s">
        <v>259</v>
      </c>
      <c r="N69" s="40">
        <v>62</v>
      </c>
      <c r="O69" s="179">
        <v>105</v>
      </c>
      <c r="P69" s="40" t="s">
        <v>183</v>
      </c>
      <c r="Q69" s="40" t="s">
        <v>43</v>
      </c>
      <c r="R69" s="259">
        <v>0.11802083333333334</v>
      </c>
    </row>
    <row r="70" spans="1:18" ht="9.75" customHeight="1">
      <c r="A70" s="140">
        <v>63</v>
      </c>
      <c r="B70" s="74">
        <v>9</v>
      </c>
      <c r="C70" s="48" t="s">
        <v>134</v>
      </c>
      <c r="D70" s="47" t="s">
        <v>117</v>
      </c>
      <c r="E70" s="182">
        <v>0.11802083333333334</v>
      </c>
      <c r="F70" s="51"/>
      <c r="G70" s="140">
        <v>136</v>
      </c>
      <c r="H70" s="74">
        <v>126</v>
      </c>
      <c r="I70" s="48" t="s">
        <v>102</v>
      </c>
      <c r="J70" s="48" t="s">
        <v>48</v>
      </c>
      <c r="K70" s="68" t="s">
        <v>259</v>
      </c>
      <c r="N70" s="40">
        <v>63</v>
      </c>
      <c r="O70" s="179">
        <v>9</v>
      </c>
      <c r="P70" s="40" t="s">
        <v>134</v>
      </c>
      <c r="Q70" s="40" t="s">
        <v>117</v>
      </c>
      <c r="R70" s="259">
        <v>0.11802083333333334</v>
      </c>
    </row>
    <row r="71" spans="1:18" ht="9.75" customHeight="1">
      <c r="A71" s="140">
        <v>64</v>
      </c>
      <c r="B71" s="74">
        <v>50</v>
      </c>
      <c r="C71" s="48" t="s">
        <v>52</v>
      </c>
      <c r="D71" s="47" t="s">
        <v>43</v>
      </c>
      <c r="E71" s="182">
        <v>0.11802083333333334</v>
      </c>
      <c r="F71" s="51"/>
      <c r="G71" s="142">
        <v>137</v>
      </c>
      <c r="H71" s="144"/>
      <c r="I71" s="36"/>
      <c r="J71" s="36"/>
      <c r="K71" s="265"/>
      <c r="N71" s="40">
        <v>64</v>
      </c>
      <c r="O71" s="179">
        <v>50</v>
      </c>
      <c r="P71" s="40" t="s">
        <v>52</v>
      </c>
      <c r="Q71" s="40" t="s">
        <v>43</v>
      </c>
      <c r="R71" s="259">
        <v>0.11802083333333334</v>
      </c>
    </row>
    <row r="72" spans="1:18" ht="9.75" customHeight="1">
      <c r="A72" s="140">
        <v>65</v>
      </c>
      <c r="B72" s="74">
        <v>107</v>
      </c>
      <c r="C72" s="48" t="s">
        <v>100</v>
      </c>
      <c r="D72" s="47" t="s">
        <v>43</v>
      </c>
      <c r="E72" s="182">
        <v>0.11802083333333334</v>
      </c>
      <c r="F72" s="51"/>
      <c r="G72" s="140">
        <v>138</v>
      </c>
      <c r="H72" s="144"/>
      <c r="I72" s="36"/>
      <c r="J72" s="36"/>
      <c r="K72" s="265"/>
      <c r="N72" s="40">
        <v>65</v>
      </c>
      <c r="O72" s="179">
        <v>107</v>
      </c>
      <c r="P72" s="40" t="s">
        <v>100</v>
      </c>
      <c r="Q72" s="40" t="s">
        <v>43</v>
      </c>
      <c r="R72" s="259">
        <v>0.11802083333333334</v>
      </c>
    </row>
    <row r="73" spans="1:18" ht="9.75" customHeight="1">
      <c r="A73" s="140">
        <v>66</v>
      </c>
      <c r="B73" s="74">
        <v>56</v>
      </c>
      <c r="C73" s="48" t="s">
        <v>157</v>
      </c>
      <c r="D73" s="47" t="s">
        <v>123</v>
      </c>
      <c r="E73" s="182">
        <v>0.11802083333333334</v>
      </c>
      <c r="F73" s="51"/>
      <c r="G73" s="140">
        <v>139</v>
      </c>
      <c r="H73" s="144"/>
      <c r="I73" s="36"/>
      <c r="J73" s="36"/>
      <c r="K73" s="265"/>
      <c r="N73" s="40">
        <v>66</v>
      </c>
      <c r="O73" s="179">
        <v>56</v>
      </c>
      <c r="P73" s="40" t="s">
        <v>157</v>
      </c>
      <c r="Q73" s="40" t="s">
        <v>123</v>
      </c>
      <c r="R73" s="259">
        <v>0.11802083333333334</v>
      </c>
    </row>
    <row r="74" spans="1:18" ht="9.75" customHeight="1">
      <c r="A74" s="140">
        <v>67</v>
      </c>
      <c r="B74" s="74">
        <v>8</v>
      </c>
      <c r="C74" s="48" t="s">
        <v>133</v>
      </c>
      <c r="D74" s="47" t="s">
        <v>117</v>
      </c>
      <c r="E74" s="182">
        <v>0.11802083333333334</v>
      </c>
      <c r="F74" s="51"/>
      <c r="G74" s="142">
        <v>140</v>
      </c>
      <c r="H74" s="144"/>
      <c r="I74" s="36"/>
      <c r="J74" s="36"/>
      <c r="K74" s="265"/>
      <c r="N74" s="40">
        <v>67</v>
      </c>
      <c r="O74" s="179">
        <v>8</v>
      </c>
      <c r="P74" s="40" t="s">
        <v>133</v>
      </c>
      <c r="Q74" s="40" t="s">
        <v>117</v>
      </c>
      <c r="R74" s="259">
        <v>0.11802083333333334</v>
      </c>
    </row>
    <row r="75" spans="1:18" ht="9.75" customHeight="1">
      <c r="A75" s="140">
        <v>68</v>
      </c>
      <c r="B75" s="74">
        <v>114</v>
      </c>
      <c r="C75" s="48" t="s">
        <v>85</v>
      </c>
      <c r="D75" s="47" t="s">
        <v>115</v>
      </c>
      <c r="E75" s="182">
        <v>0.11802083333333334</v>
      </c>
      <c r="F75" s="51"/>
      <c r="G75" s="140">
        <v>141</v>
      </c>
      <c r="H75" s="144"/>
      <c r="I75" s="36"/>
      <c r="J75" s="36"/>
      <c r="K75" s="265"/>
      <c r="N75" s="40">
        <v>68</v>
      </c>
      <c r="O75" s="179">
        <v>114</v>
      </c>
      <c r="P75" s="40" t="s">
        <v>85</v>
      </c>
      <c r="Q75" s="40" t="s">
        <v>115</v>
      </c>
      <c r="R75" s="259">
        <v>0.11802083333333334</v>
      </c>
    </row>
    <row r="76" spans="1:18" ht="9.75" customHeight="1">
      <c r="A76" s="140">
        <v>69</v>
      </c>
      <c r="B76" s="74">
        <v>21</v>
      </c>
      <c r="C76" s="48" t="s">
        <v>141</v>
      </c>
      <c r="D76" s="47" t="s">
        <v>68</v>
      </c>
      <c r="E76" s="182">
        <v>0.11802083333333334</v>
      </c>
      <c r="F76" s="51"/>
      <c r="G76" s="140">
        <v>142</v>
      </c>
      <c r="H76" s="144"/>
      <c r="I76" s="36"/>
      <c r="J76" s="36"/>
      <c r="K76" s="265"/>
      <c r="N76" s="40">
        <v>69</v>
      </c>
      <c r="O76" s="179">
        <v>21</v>
      </c>
      <c r="P76" s="40" t="s">
        <v>141</v>
      </c>
      <c r="Q76" s="40" t="s">
        <v>68</v>
      </c>
      <c r="R76" s="259">
        <v>0.11802083333333334</v>
      </c>
    </row>
    <row r="77" spans="1:18" ht="9.75" customHeight="1">
      <c r="A77" s="140">
        <v>70</v>
      </c>
      <c r="B77" s="74">
        <v>79</v>
      </c>
      <c r="C77" s="48" t="s">
        <v>176</v>
      </c>
      <c r="D77" s="47" t="s">
        <v>177</v>
      </c>
      <c r="E77" s="182">
        <v>0.11802083333333334</v>
      </c>
      <c r="F77" s="51"/>
      <c r="G77" s="142">
        <v>143</v>
      </c>
      <c r="H77" s="144"/>
      <c r="I77" s="36"/>
      <c r="J77" s="36"/>
      <c r="K77" s="265"/>
      <c r="N77" s="40">
        <v>70</v>
      </c>
      <c r="O77" s="179">
        <v>79</v>
      </c>
      <c r="P77" s="40" t="s">
        <v>176</v>
      </c>
      <c r="Q77" s="40" t="s">
        <v>177</v>
      </c>
      <c r="R77" s="259">
        <v>0.11802083333333334</v>
      </c>
    </row>
    <row r="78" spans="1:18" ht="9.75" customHeight="1">
      <c r="A78" s="140">
        <v>71</v>
      </c>
      <c r="B78" s="74">
        <v>46</v>
      </c>
      <c r="C78" s="48" t="s">
        <v>61</v>
      </c>
      <c r="D78" s="47" t="s">
        <v>53</v>
      </c>
      <c r="E78" s="182">
        <v>0.11802083333333334</v>
      </c>
      <c r="F78" s="51"/>
      <c r="G78" s="140">
        <v>144</v>
      </c>
      <c r="H78" s="144"/>
      <c r="I78" s="36"/>
      <c r="J78" s="36"/>
      <c r="K78" s="265"/>
      <c r="N78" s="40">
        <v>71</v>
      </c>
      <c r="O78" s="179">
        <v>46</v>
      </c>
      <c r="P78" s="40" t="s">
        <v>61</v>
      </c>
      <c r="Q78" s="40" t="s">
        <v>53</v>
      </c>
      <c r="R78" s="259">
        <v>0.11802083333333334</v>
      </c>
    </row>
    <row r="79" spans="1:18" ht="9.75" customHeight="1">
      <c r="A79" s="140">
        <v>72</v>
      </c>
      <c r="B79" s="74">
        <v>115</v>
      </c>
      <c r="C79" s="48" t="s">
        <v>188</v>
      </c>
      <c r="D79" s="47" t="s">
        <v>55</v>
      </c>
      <c r="E79" s="182">
        <v>0.11802083333333334</v>
      </c>
      <c r="F79" s="51"/>
      <c r="G79" s="140">
        <v>145</v>
      </c>
      <c r="H79" s="144"/>
      <c r="I79" s="36"/>
      <c r="J79" s="36"/>
      <c r="K79" s="265"/>
      <c r="N79" s="40">
        <v>72</v>
      </c>
      <c r="O79" s="179">
        <v>115</v>
      </c>
      <c r="P79" s="40" t="s">
        <v>188</v>
      </c>
      <c r="Q79" s="40" t="s">
        <v>55</v>
      </c>
      <c r="R79" s="259">
        <v>0.11802083333333334</v>
      </c>
    </row>
    <row r="80" spans="1:18" ht="9.75" customHeight="1">
      <c r="A80" s="141">
        <v>73</v>
      </c>
      <c r="B80" s="188">
        <v>27</v>
      </c>
      <c r="C80" s="189" t="s">
        <v>143</v>
      </c>
      <c r="D80" s="190" t="s">
        <v>71</v>
      </c>
      <c r="E80" s="191">
        <v>0.11802083333333334</v>
      </c>
      <c r="F80" s="51"/>
      <c r="G80" s="143">
        <v>146</v>
      </c>
      <c r="H80" s="145"/>
      <c r="I80" s="137"/>
      <c r="J80" s="137"/>
      <c r="K80" s="266"/>
      <c r="N80" s="40">
        <v>73</v>
      </c>
      <c r="O80" s="179">
        <v>27</v>
      </c>
      <c r="P80" s="40" t="s">
        <v>143</v>
      </c>
      <c r="Q80" s="40" t="s">
        <v>71</v>
      </c>
      <c r="R80" s="259">
        <v>0.11802083333333334</v>
      </c>
    </row>
    <row r="81" spans="14:18" ht="9.75" customHeight="1">
      <c r="N81" s="40">
        <v>74</v>
      </c>
      <c r="O81" s="179">
        <v>127</v>
      </c>
      <c r="P81" s="40" t="s">
        <v>197</v>
      </c>
      <c r="Q81" s="40" t="s">
        <v>126</v>
      </c>
      <c r="R81" s="259">
        <v>0.11802083333333334</v>
      </c>
    </row>
    <row r="82" spans="14:18" ht="9.75" customHeight="1">
      <c r="N82" s="40">
        <v>75</v>
      </c>
      <c r="O82" s="179">
        <v>64</v>
      </c>
      <c r="P82" s="40" t="s">
        <v>165</v>
      </c>
      <c r="Q82" s="40" t="s">
        <v>107</v>
      </c>
      <c r="R82" s="259">
        <v>0.11802083333333334</v>
      </c>
    </row>
    <row r="83" spans="14:18" ht="11.25">
      <c r="N83" s="40">
        <v>76</v>
      </c>
      <c r="O83" s="179">
        <v>104</v>
      </c>
      <c r="P83" s="40" t="s">
        <v>50</v>
      </c>
      <c r="Q83" s="40" t="s">
        <v>43</v>
      </c>
      <c r="R83" s="259">
        <v>0.11802083333333334</v>
      </c>
    </row>
    <row r="84" spans="14:18" ht="11.25">
      <c r="N84" s="40">
        <v>77</v>
      </c>
      <c r="O84" s="179">
        <v>228</v>
      </c>
      <c r="P84" s="40" t="s">
        <v>225</v>
      </c>
      <c r="Q84" s="40" t="s">
        <v>119</v>
      </c>
      <c r="R84" s="259">
        <v>0.11802083333333334</v>
      </c>
    </row>
    <row r="85" spans="14:18" ht="11.25">
      <c r="N85" s="40">
        <v>78</v>
      </c>
      <c r="O85" s="179">
        <v>122</v>
      </c>
      <c r="P85" s="40" t="s">
        <v>194</v>
      </c>
      <c r="Q85" s="40" t="s">
        <v>119</v>
      </c>
      <c r="R85" s="259">
        <v>0.11802083333333334</v>
      </c>
    </row>
    <row r="86" spans="14:18" ht="11.25">
      <c r="N86" s="40">
        <v>79</v>
      </c>
      <c r="O86" s="179">
        <v>33</v>
      </c>
      <c r="P86" s="40" t="s">
        <v>145</v>
      </c>
      <c r="Q86" s="40" t="s">
        <v>121</v>
      </c>
      <c r="R86" s="259">
        <v>0.11802083333333334</v>
      </c>
    </row>
    <row r="87" spans="14:18" ht="11.25">
      <c r="N87" s="40">
        <v>80</v>
      </c>
      <c r="O87" s="179">
        <v>77</v>
      </c>
      <c r="P87" s="40" t="s">
        <v>173</v>
      </c>
      <c r="Q87" s="40" t="s">
        <v>75</v>
      </c>
      <c r="R87" s="259">
        <v>0.11802083333333334</v>
      </c>
    </row>
    <row r="88" spans="14:18" ht="11.25">
      <c r="N88" s="40">
        <v>81</v>
      </c>
      <c r="O88" s="179">
        <v>54</v>
      </c>
      <c r="P88" s="40" t="s">
        <v>47</v>
      </c>
      <c r="Q88" s="40" t="s">
        <v>123</v>
      </c>
      <c r="R88" s="259">
        <v>0.11802083333333334</v>
      </c>
    </row>
    <row r="89" spans="14:18" ht="11.25">
      <c r="N89" s="40">
        <v>82</v>
      </c>
      <c r="O89" s="179">
        <v>36</v>
      </c>
      <c r="P89" s="40" t="s">
        <v>148</v>
      </c>
      <c r="Q89" s="40" t="s">
        <v>48</v>
      </c>
      <c r="R89" s="259">
        <v>0.11802083333333334</v>
      </c>
    </row>
    <row r="90" spans="14:18" ht="11.25">
      <c r="N90" s="40">
        <v>83</v>
      </c>
      <c r="O90" s="179">
        <v>15</v>
      </c>
      <c r="P90" s="40" t="s">
        <v>82</v>
      </c>
      <c r="Q90" s="40" t="s">
        <v>118</v>
      </c>
      <c r="R90" s="259">
        <v>0.11802083333333334</v>
      </c>
    </row>
    <row r="91" spans="14:18" ht="11.25">
      <c r="N91" s="40">
        <v>84</v>
      </c>
      <c r="O91" s="179">
        <v>76</v>
      </c>
      <c r="P91" s="40" t="s">
        <v>171</v>
      </c>
      <c r="Q91" s="40" t="s">
        <v>172</v>
      </c>
      <c r="R91" s="259">
        <v>0.11802083333333334</v>
      </c>
    </row>
    <row r="92" spans="14:18" ht="11.25">
      <c r="N92" s="40">
        <v>85</v>
      </c>
      <c r="O92" s="179">
        <v>118</v>
      </c>
      <c r="P92" s="40" t="s">
        <v>190</v>
      </c>
      <c r="Q92" s="40" t="s">
        <v>71</v>
      </c>
      <c r="R92" s="259">
        <v>0.11802083333333334</v>
      </c>
    </row>
    <row r="93" spans="14:18" ht="11.25">
      <c r="N93" s="40">
        <v>86</v>
      </c>
      <c r="O93" s="179">
        <v>26</v>
      </c>
      <c r="P93" s="40" t="s">
        <v>73</v>
      </c>
      <c r="Q93" s="40" t="s">
        <v>71</v>
      </c>
      <c r="R93" s="259">
        <v>0.11802083333333334</v>
      </c>
    </row>
    <row r="94" spans="14:18" ht="11.25">
      <c r="N94" s="40">
        <v>87</v>
      </c>
      <c r="O94" s="179">
        <v>100</v>
      </c>
      <c r="P94" s="40" t="s">
        <v>180</v>
      </c>
      <c r="Q94" s="40" t="s">
        <v>45</v>
      </c>
      <c r="R94" s="259">
        <v>0.11805555555555557</v>
      </c>
    </row>
    <row r="95" spans="14:18" ht="11.25">
      <c r="N95" s="40">
        <v>88</v>
      </c>
      <c r="O95" s="179">
        <v>70</v>
      </c>
      <c r="P95" s="40" t="s">
        <v>76</v>
      </c>
      <c r="Q95" s="40" t="s">
        <v>77</v>
      </c>
      <c r="R95" s="259">
        <v>0.11809027777777777</v>
      </c>
    </row>
    <row r="96" spans="14:18" ht="11.25">
      <c r="N96" s="40">
        <v>89</v>
      </c>
      <c r="O96" s="179">
        <v>48</v>
      </c>
      <c r="P96" s="40" t="s">
        <v>84</v>
      </c>
      <c r="Q96" s="40" t="s">
        <v>43</v>
      </c>
      <c r="R96" s="259">
        <v>0.11814814814814815</v>
      </c>
    </row>
    <row r="97" spans="14:18" ht="11.25">
      <c r="N97" s="40">
        <v>90</v>
      </c>
      <c r="O97" s="179">
        <v>2</v>
      </c>
      <c r="P97" s="40" t="s">
        <v>57</v>
      </c>
      <c r="Q97" s="40" t="s">
        <v>45</v>
      </c>
      <c r="R97" s="259">
        <v>0.11818287037037038</v>
      </c>
    </row>
    <row r="98" spans="14:18" ht="11.25">
      <c r="N98" s="40">
        <v>91</v>
      </c>
      <c r="O98" s="179">
        <v>19</v>
      </c>
      <c r="P98" s="40" t="s">
        <v>67</v>
      </c>
      <c r="Q98" s="40" t="s">
        <v>68</v>
      </c>
      <c r="R98" s="259">
        <v>0.11887731481481482</v>
      </c>
    </row>
    <row r="99" spans="14:18" ht="11.25">
      <c r="N99" s="40">
        <v>92</v>
      </c>
      <c r="O99" s="179">
        <v>40</v>
      </c>
      <c r="P99" s="40" t="s">
        <v>44</v>
      </c>
      <c r="Q99" s="40" t="s">
        <v>64</v>
      </c>
      <c r="R99" s="259">
        <v>0.11909722222222223</v>
      </c>
    </row>
    <row r="100" spans="14:18" ht="11.25">
      <c r="N100" s="40">
        <v>93</v>
      </c>
      <c r="O100" s="179">
        <v>129</v>
      </c>
      <c r="P100" s="40" t="s">
        <v>199</v>
      </c>
      <c r="Q100" s="40" t="s">
        <v>175</v>
      </c>
      <c r="R100" s="259">
        <v>0.11938657407407406</v>
      </c>
    </row>
    <row r="101" spans="14:18" ht="11.25">
      <c r="N101" s="40">
        <v>94</v>
      </c>
      <c r="O101" s="179">
        <v>128</v>
      </c>
      <c r="P101" s="40" t="s">
        <v>198</v>
      </c>
      <c r="Q101" s="40" t="s">
        <v>107</v>
      </c>
      <c r="R101" s="259">
        <v>0.1196064814814815</v>
      </c>
    </row>
    <row r="102" spans="14:18" ht="11.25">
      <c r="N102" s="40">
        <v>95</v>
      </c>
      <c r="O102" s="179">
        <v>224</v>
      </c>
      <c r="P102" s="40" t="s">
        <v>221</v>
      </c>
      <c r="Q102" s="40" t="s">
        <v>68</v>
      </c>
      <c r="R102" s="259">
        <v>0.1196064814814815</v>
      </c>
    </row>
    <row r="103" spans="14:18" ht="11.25">
      <c r="N103" s="40">
        <v>96</v>
      </c>
      <c r="O103" s="179">
        <v>235</v>
      </c>
      <c r="P103" s="40" t="s">
        <v>232</v>
      </c>
      <c r="Q103" s="40" t="s">
        <v>53</v>
      </c>
      <c r="R103" s="259">
        <v>0.11966435185185186</v>
      </c>
    </row>
    <row r="104" spans="14:18" ht="11.25">
      <c r="N104" s="40">
        <v>97</v>
      </c>
      <c r="O104" s="179">
        <v>101</v>
      </c>
      <c r="P104" s="40" t="s">
        <v>181</v>
      </c>
      <c r="Q104" s="40" t="s">
        <v>122</v>
      </c>
      <c r="R104" s="259">
        <v>0.11966435185185186</v>
      </c>
    </row>
    <row r="105" spans="14:18" ht="11.25">
      <c r="N105" s="40">
        <v>98</v>
      </c>
      <c r="O105" s="179">
        <v>60</v>
      </c>
      <c r="P105" s="40" t="s">
        <v>161</v>
      </c>
      <c r="Q105" s="40" t="s">
        <v>126</v>
      </c>
      <c r="R105" s="259">
        <v>0.11979166666666667</v>
      </c>
    </row>
    <row r="106" spans="14:18" ht="11.25">
      <c r="N106" s="40">
        <v>99</v>
      </c>
      <c r="O106" s="179">
        <v>3</v>
      </c>
      <c r="P106" s="40" t="s">
        <v>65</v>
      </c>
      <c r="Q106" s="40" t="s">
        <v>45</v>
      </c>
      <c r="R106" s="259">
        <v>0.11990740740740741</v>
      </c>
    </row>
    <row r="107" spans="14:18" ht="11.25">
      <c r="N107" s="40">
        <v>100</v>
      </c>
      <c r="O107" s="179">
        <v>208</v>
      </c>
      <c r="P107" s="40" t="s">
        <v>209</v>
      </c>
      <c r="Q107" s="40" t="s">
        <v>124</v>
      </c>
      <c r="R107" s="259">
        <v>0.11990740740740741</v>
      </c>
    </row>
    <row r="108" spans="14:18" ht="11.25">
      <c r="N108" s="40">
        <v>101</v>
      </c>
      <c r="O108" s="179">
        <v>131</v>
      </c>
      <c r="P108" s="40" t="s">
        <v>242</v>
      </c>
      <c r="Q108" s="40" t="s">
        <v>64</v>
      </c>
      <c r="R108" s="259">
        <v>0.11990740740740741</v>
      </c>
    </row>
    <row r="109" spans="14:18" ht="11.25">
      <c r="N109" s="40">
        <v>102</v>
      </c>
      <c r="O109" s="179">
        <v>227</v>
      </c>
      <c r="P109" s="40" t="s">
        <v>220</v>
      </c>
      <c r="Q109" s="40" t="s">
        <v>125</v>
      </c>
      <c r="R109" s="259">
        <v>0.11990740740740741</v>
      </c>
    </row>
    <row r="110" spans="14:18" ht="11.25">
      <c r="N110" s="40">
        <v>103</v>
      </c>
      <c r="O110" s="179">
        <v>14</v>
      </c>
      <c r="P110" s="40" t="s">
        <v>81</v>
      </c>
      <c r="Q110" s="40" t="s">
        <v>118</v>
      </c>
      <c r="R110" s="259">
        <v>0.119907407407407</v>
      </c>
    </row>
    <row r="111" spans="14:18" ht="11.25">
      <c r="N111" s="40">
        <v>104</v>
      </c>
      <c r="O111" s="179">
        <v>112</v>
      </c>
      <c r="P111" s="40" t="s">
        <v>186</v>
      </c>
      <c r="Q111" s="40" t="s">
        <v>118</v>
      </c>
      <c r="R111" s="259">
        <v>0.119907407407407</v>
      </c>
    </row>
    <row r="112" spans="14:18" ht="11.25">
      <c r="N112" s="40">
        <v>105</v>
      </c>
      <c r="O112" s="179">
        <v>234</v>
      </c>
      <c r="P112" s="40" t="s">
        <v>231</v>
      </c>
      <c r="Q112" s="40" t="s">
        <v>48</v>
      </c>
      <c r="R112" s="259">
        <v>0.119907407407407</v>
      </c>
    </row>
    <row r="113" spans="14:18" ht="11.25">
      <c r="N113" s="40">
        <v>106</v>
      </c>
      <c r="O113" s="179">
        <v>108</v>
      </c>
      <c r="P113" s="40" t="s">
        <v>93</v>
      </c>
      <c r="Q113" s="40" t="s">
        <v>64</v>
      </c>
      <c r="R113" s="259">
        <v>0.119907407407407</v>
      </c>
    </row>
    <row r="114" spans="14:18" ht="11.25">
      <c r="N114" s="40">
        <v>107</v>
      </c>
      <c r="O114" s="179">
        <v>29</v>
      </c>
      <c r="P114" s="40" t="s">
        <v>74</v>
      </c>
      <c r="Q114" s="40" t="s">
        <v>71</v>
      </c>
      <c r="R114" s="259">
        <v>0.119907407407407</v>
      </c>
    </row>
    <row r="115" spans="14:18" ht="11.25">
      <c r="N115" s="40">
        <v>108</v>
      </c>
      <c r="O115" s="179">
        <v>234</v>
      </c>
      <c r="P115" s="40" t="s">
        <v>231</v>
      </c>
      <c r="Q115" s="40" t="s">
        <v>48</v>
      </c>
      <c r="R115" s="259">
        <v>0.119907407407407</v>
      </c>
    </row>
    <row r="116" spans="14:18" ht="11.25">
      <c r="N116" s="40">
        <v>109</v>
      </c>
      <c r="O116" s="179">
        <v>231</v>
      </c>
      <c r="P116" s="40" t="s">
        <v>228</v>
      </c>
      <c r="Q116" s="40" t="s">
        <v>126</v>
      </c>
      <c r="R116" s="259">
        <v>0.1423611111111111</v>
      </c>
    </row>
    <row r="117" spans="14:18" ht="11.25">
      <c r="N117" s="40">
        <v>110</v>
      </c>
      <c r="O117" s="179">
        <v>200</v>
      </c>
      <c r="P117" s="40" t="s">
        <v>96</v>
      </c>
      <c r="Q117" s="40" t="s">
        <v>45</v>
      </c>
      <c r="R117" s="259">
        <v>0.1423611111111111</v>
      </c>
    </row>
    <row r="118" spans="14:18" ht="11.25">
      <c r="N118" s="40">
        <v>111</v>
      </c>
      <c r="O118" s="179">
        <v>222</v>
      </c>
      <c r="P118" s="40" t="s">
        <v>224</v>
      </c>
      <c r="Q118" s="40" t="s">
        <v>115</v>
      </c>
      <c r="R118" s="259">
        <v>0.1423611111111111</v>
      </c>
    </row>
    <row r="119" spans="14:18" ht="11.25">
      <c r="N119" s="40">
        <v>112</v>
      </c>
      <c r="O119" s="179">
        <v>226</v>
      </c>
      <c r="P119" s="40" t="s">
        <v>219</v>
      </c>
      <c r="Q119" s="40" t="s">
        <v>125</v>
      </c>
      <c r="R119" s="259">
        <v>0.1423611111111111</v>
      </c>
    </row>
    <row r="120" spans="14:18" ht="11.25">
      <c r="N120" s="40">
        <v>113</v>
      </c>
      <c r="O120" s="179">
        <v>212</v>
      </c>
      <c r="P120" s="40" t="s">
        <v>213</v>
      </c>
      <c r="Q120" s="40" t="s">
        <v>124</v>
      </c>
      <c r="R120" s="259">
        <v>0.1423611111111111</v>
      </c>
    </row>
    <row r="121" spans="14:18" ht="11.25">
      <c r="N121" s="40">
        <v>114</v>
      </c>
      <c r="O121" s="179">
        <v>209</v>
      </c>
      <c r="P121" s="40" t="s">
        <v>210</v>
      </c>
      <c r="Q121" s="40" t="s">
        <v>124</v>
      </c>
      <c r="R121" s="259">
        <v>0.1423611111111111</v>
      </c>
    </row>
    <row r="122" spans="14:18" ht="11.25">
      <c r="N122" s="40">
        <v>115</v>
      </c>
      <c r="O122" s="179">
        <v>205</v>
      </c>
      <c r="P122" s="40" t="s">
        <v>206</v>
      </c>
      <c r="Q122" s="40" t="s">
        <v>122</v>
      </c>
      <c r="R122" s="259">
        <v>0.1423611111111111</v>
      </c>
    </row>
    <row r="123" spans="14:18" ht="11.25">
      <c r="N123" s="40">
        <v>116</v>
      </c>
      <c r="O123" s="179">
        <v>216</v>
      </c>
      <c r="P123" s="40" t="s">
        <v>216</v>
      </c>
      <c r="Q123" s="40" t="s">
        <v>64</v>
      </c>
      <c r="R123" s="259">
        <v>0.1423611111111111</v>
      </c>
    </row>
    <row r="124" spans="14:18" ht="11.25">
      <c r="N124" s="40">
        <v>117</v>
      </c>
      <c r="O124" s="179">
        <v>111</v>
      </c>
      <c r="P124" s="40" t="s">
        <v>92</v>
      </c>
      <c r="Q124" s="40" t="s">
        <v>118</v>
      </c>
      <c r="R124" s="259">
        <v>0.1423611111111111</v>
      </c>
    </row>
    <row r="125" spans="14:18" ht="11.25">
      <c r="N125" s="40">
        <v>118</v>
      </c>
      <c r="O125" s="179">
        <v>5</v>
      </c>
      <c r="P125" s="40" t="s">
        <v>130</v>
      </c>
      <c r="Q125" s="40" t="s">
        <v>45</v>
      </c>
      <c r="R125" s="259">
        <v>0.1423611111111111</v>
      </c>
    </row>
    <row r="126" spans="14:18" ht="11.25">
      <c r="N126" s="40">
        <v>119</v>
      </c>
      <c r="O126" s="179">
        <v>229</v>
      </c>
      <c r="P126" s="40" t="s">
        <v>226</v>
      </c>
      <c r="Q126" s="40" t="s">
        <v>119</v>
      </c>
      <c r="R126" s="259">
        <v>0.1423611111111111</v>
      </c>
    </row>
    <row r="127" spans="14:18" ht="11.25">
      <c r="N127" s="40">
        <v>120</v>
      </c>
      <c r="O127" s="179">
        <v>221</v>
      </c>
      <c r="P127" s="40" t="s">
        <v>223</v>
      </c>
      <c r="Q127" s="40" t="s">
        <v>115</v>
      </c>
      <c r="R127" s="259">
        <v>0.1423611111111111</v>
      </c>
    </row>
    <row r="128" spans="14:18" ht="11.25">
      <c r="N128" s="40">
        <v>121</v>
      </c>
      <c r="O128" s="179">
        <v>213</v>
      </c>
      <c r="P128" s="40" t="s">
        <v>238</v>
      </c>
      <c r="Q128" s="40" t="s">
        <v>124</v>
      </c>
      <c r="R128" s="259">
        <v>0.1423611111111111</v>
      </c>
    </row>
    <row r="129" spans="14:18" ht="11.25">
      <c r="N129" s="40">
        <v>122</v>
      </c>
      <c r="O129" s="179">
        <v>210</v>
      </c>
      <c r="P129" s="40" t="s">
        <v>211</v>
      </c>
      <c r="Q129" s="40" t="s">
        <v>124</v>
      </c>
      <c r="R129" s="259">
        <v>0.1423611111111111</v>
      </c>
    </row>
    <row r="130" spans="14:18" ht="11.25">
      <c r="N130" s="40">
        <v>123</v>
      </c>
      <c r="O130" s="179">
        <v>204</v>
      </c>
      <c r="P130" s="40" t="s">
        <v>205</v>
      </c>
      <c r="Q130" s="40" t="s">
        <v>122</v>
      </c>
      <c r="R130" s="259">
        <v>0.1423611111111111</v>
      </c>
    </row>
    <row r="131" spans="14:18" ht="11.25">
      <c r="N131" s="40" t="s">
        <v>253</v>
      </c>
      <c r="O131" s="179">
        <v>11</v>
      </c>
      <c r="P131" s="40" t="s">
        <v>136</v>
      </c>
      <c r="Q131" s="40" t="s">
        <v>117</v>
      </c>
      <c r="R131" s="259" t="s">
        <v>7</v>
      </c>
    </row>
    <row r="132" spans="14:18" ht="11.25">
      <c r="N132" s="40" t="s">
        <v>253</v>
      </c>
      <c r="O132" s="179">
        <v>22</v>
      </c>
      <c r="P132" s="40" t="s">
        <v>142</v>
      </c>
      <c r="Q132" s="40" t="s">
        <v>68</v>
      </c>
      <c r="R132" s="259" t="s">
        <v>7</v>
      </c>
    </row>
    <row r="133" spans="14:18" ht="11.25">
      <c r="N133" s="40" t="s">
        <v>253</v>
      </c>
      <c r="O133" s="179">
        <v>53</v>
      </c>
      <c r="P133" s="40" t="s">
        <v>86</v>
      </c>
      <c r="Q133" s="40" t="s">
        <v>51</v>
      </c>
      <c r="R133" s="259" t="s">
        <v>7</v>
      </c>
    </row>
    <row r="134" spans="14:18" ht="11.25">
      <c r="N134" s="40" t="s">
        <v>253</v>
      </c>
      <c r="O134" s="179">
        <v>58</v>
      </c>
      <c r="P134" s="40" t="s">
        <v>159</v>
      </c>
      <c r="Q134" s="40" t="s">
        <v>115</v>
      </c>
      <c r="R134" s="259" t="s">
        <v>7</v>
      </c>
    </row>
    <row r="135" spans="14:18" ht="11.25">
      <c r="N135" s="40" t="s">
        <v>253</v>
      </c>
      <c r="O135" s="179">
        <v>59</v>
      </c>
      <c r="P135" s="40" t="s">
        <v>160</v>
      </c>
      <c r="Q135" s="40" t="s">
        <v>115</v>
      </c>
      <c r="R135" s="259" t="s">
        <v>7</v>
      </c>
    </row>
    <row r="136" spans="14:18" ht="11.25">
      <c r="N136" s="40" t="s">
        <v>253</v>
      </c>
      <c r="O136" s="179">
        <v>116</v>
      </c>
      <c r="P136" s="40" t="s">
        <v>189</v>
      </c>
      <c r="Q136" s="40" t="s">
        <v>55</v>
      </c>
      <c r="R136" s="259" t="s">
        <v>7</v>
      </c>
    </row>
    <row r="137" spans="14:18" ht="11.25">
      <c r="N137" s="40" t="s">
        <v>253</v>
      </c>
      <c r="O137" s="179">
        <v>124</v>
      </c>
      <c r="P137" s="40" t="s">
        <v>201</v>
      </c>
      <c r="Q137" s="40" t="s">
        <v>120</v>
      </c>
      <c r="R137" s="259" t="s">
        <v>7</v>
      </c>
    </row>
    <row r="138" spans="14:18" ht="11.25">
      <c r="N138" s="40" t="s">
        <v>253</v>
      </c>
      <c r="O138" s="179">
        <v>201</v>
      </c>
      <c r="P138" s="40" t="s">
        <v>97</v>
      </c>
      <c r="Q138" s="40" t="s">
        <v>45</v>
      </c>
      <c r="R138" s="259" t="s">
        <v>7</v>
      </c>
    </row>
    <row r="139" spans="14:18" ht="11.25">
      <c r="N139" s="40" t="s">
        <v>253</v>
      </c>
      <c r="O139" s="179">
        <v>211</v>
      </c>
      <c r="P139" s="40" t="s">
        <v>212</v>
      </c>
      <c r="Q139" s="40" t="s">
        <v>124</v>
      </c>
      <c r="R139" s="259" t="s">
        <v>7</v>
      </c>
    </row>
    <row r="140" spans="14:18" ht="11.25">
      <c r="N140" s="40" t="s">
        <v>253</v>
      </c>
      <c r="O140" s="179">
        <v>233</v>
      </c>
      <c r="P140" s="40" t="s">
        <v>230</v>
      </c>
      <c r="Q140" s="40" t="s">
        <v>118</v>
      </c>
      <c r="R140" s="259" t="s">
        <v>7</v>
      </c>
    </row>
    <row r="141" spans="14:18" ht="11.25">
      <c r="N141" s="40" t="s">
        <v>253</v>
      </c>
      <c r="O141" s="179">
        <v>236</v>
      </c>
      <c r="P141" s="40" t="s">
        <v>233</v>
      </c>
      <c r="Q141" s="40" t="s">
        <v>123</v>
      </c>
      <c r="R141" s="259" t="s">
        <v>7</v>
      </c>
    </row>
    <row r="142" spans="14:18" ht="11.25">
      <c r="N142" s="40" t="s">
        <v>254</v>
      </c>
      <c r="O142" s="179">
        <v>38</v>
      </c>
      <c r="P142" s="40" t="s">
        <v>150</v>
      </c>
      <c r="Q142" s="40" t="s">
        <v>48</v>
      </c>
      <c r="R142" s="259" t="s">
        <v>7</v>
      </c>
    </row>
    <row r="143" spans="14:18" ht="11.25">
      <c r="N143" s="40" t="s">
        <v>254</v>
      </c>
      <c r="O143" s="179">
        <v>126</v>
      </c>
      <c r="P143" s="40" t="s">
        <v>102</v>
      </c>
      <c r="Q143" s="40" t="s">
        <v>48</v>
      </c>
      <c r="R143" s="259" t="s">
        <v>7</v>
      </c>
    </row>
    <row r="144" spans="14:18" ht="11.25">
      <c r="N144" s="40" t="s">
        <v>255</v>
      </c>
      <c r="O144" s="179">
        <v>7</v>
      </c>
      <c r="P144" s="40" t="s">
        <v>132</v>
      </c>
      <c r="Q144" s="40" t="s">
        <v>117</v>
      </c>
      <c r="R144" s="259" t="s">
        <v>7</v>
      </c>
    </row>
    <row r="145" spans="14:18" ht="11.25">
      <c r="N145" s="40" t="s">
        <v>255</v>
      </c>
      <c r="O145" s="179">
        <v>18</v>
      </c>
      <c r="P145" s="40" t="s">
        <v>139</v>
      </c>
      <c r="Q145" s="40" t="s">
        <v>118</v>
      </c>
      <c r="R145" s="259" t="s">
        <v>7</v>
      </c>
    </row>
    <row r="146" spans="14:18" ht="11.25">
      <c r="N146" s="40" t="s">
        <v>255</v>
      </c>
      <c r="O146" s="179">
        <v>30</v>
      </c>
      <c r="P146" s="40" t="s">
        <v>72</v>
      </c>
      <c r="Q146" s="40" t="s">
        <v>71</v>
      </c>
      <c r="R146" s="259" t="s">
        <v>7</v>
      </c>
    </row>
    <row r="147" spans="14:18" ht="11.25">
      <c r="N147" s="40" t="s">
        <v>255</v>
      </c>
      <c r="O147" s="179">
        <v>75</v>
      </c>
      <c r="P147" s="40" t="s">
        <v>87</v>
      </c>
      <c r="Q147" s="40" t="s">
        <v>169</v>
      </c>
      <c r="R147" s="259" t="s">
        <v>7</v>
      </c>
    </row>
    <row r="148" spans="14:18" ht="11.25">
      <c r="N148" s="40" t="s">
        <v>255</v>
      </c>
      <c r="O148" s="179">
        <v>80</v>
      </c>
      <c r="P148" s="40" t="s">
        <v>178</v>
      </c>
      <c r="Q148" s="40" t="s">
        <v>179</v>
      </c>
      <c r="R148" s="259" t="s">
        <v>7</v>
      </c>
    </row>
    <row r="149" spans="14:18" ht="11.25">
      <c r="N149" s="40" t="s">
        <v>255</v>
      </c>
      <c r="O149" s="179">
        <v>119</v>
      </c>
      <c r="P149" s="40" t="s">
        <v>191</v>
      </c>
      <c r="Q149" s="40" t="s">
        <v>116</v>
      </c>
      <c r="R149" s="259" t="s">
        <v>7</v>
      </c>
    </row>
    <row r="150" spans="14:18" ht="11.25">
      <c r="N150" s="40" t="s">
        <v>255</v>
      </c>
      <c r="O150" s="179">
        <v>206</v>
      </c>
      <c r="P150" s="40" t="s">
        <v>207</v>
      </c>
      <c r="Q150" s="40" t="s">
        <v>116</v>
      </c>
      <c r="R150" s="259" t="s">
        <v>7</v>
      </c>
    </row>
    <row r="151" spans="14:18" ht="11.25">
      <c r="N151" s="40" t="s">
        <v>255</v>
      </c>
      <c r="O151" s="179">
        <v>218</v>
      </c>
      <c r="P151" s="40" t="s">
        <v>98</v>
      </c>
      <c r="Q151" s="40" t="s">
        <v>75</v>
      </c>
      <c r="R151" s="259" t="s">
        <v>7</v>
      </c>
    </row>
    <row r="152" spans="14:18" ht="11.25">
      <c r="N152" s="40" t="s">
        <v>255</v>
      </c>
      <c r="O152" s="179">
        <v>219</v>
      </c>
      <c r="P152" s="40" t="s">
        <v>218</v>
      </c>
      <c r="Q152" s="40" t="s">
        <v>75</v>
      </c>
      <c r="R152" s="259" t="s">
        <v>7</v>
      </c>
    </row>
    <row r="153" spans="14:18" ht="11.25">
      <c r="N153" s="40" t="s">
        <v>255</v>
      </c>
      <c r="O153" s="179">
        <v>220</v>
      </c>
      <c r="P153" s="40" t="s">
        <v>99</v>
      </c>
      <c r="Q153" s="40" t="s">
        <v>75</v>
      </c>
      <c r="R153" s="259" t="s">
        <v>7</v>
      </c>
    </row>
    <row r="154" spans="14:18" ht="11.25">
      <c r="N154" s="40" t="s">
        <v>255</v>
      </c>
      <c r="O154" s="179">
        <v>230</v>
      </c>
      <c r="P154" s="40" t="s">
        <v>227</v>
      </c>
      <c r="Q154" s="40" t="s">
        <v>126</v>
      </c>
      <c r="R154" s="259" t="s">
        <v>7</v>
      </c>
    </row>
    <row r="155" spans="14:18" ht="11.25">
      <c r="N155" s="40" t="s">
        <v>255</v>
      </c>
      <c r="O155" s="179">
        <v>238</v>
      </c>
      <c r="P155" s="40" t="s">
        <v>236</v>
      </c>
      <c r="Q155" s="40" t="s">
        <v>107</v>
      </c>
      <c r="R155" s="259" t="s">
        <v>7</v>
      </c>
    </row>
  </sheetData>
  <sheetProtection/>
  <mergeCells count="5">
    <mergeCell ref="A5:C5"/>
    <mergeCell ref="A2:K2"/>
    <mergeCell ref="A3:K3"/>
    <mergeCell ref="A4:K4"/>
    <mergeCell ref="I5:K5"/>
  </mergeCells>
  <printOptions/>
  <pageMargins left="0" right="0" top="0.15748031496062992" bottom="0.15748031496062992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M129"/>
  <sheetViews>
    <sheetView zoomScalePageLayoutView="0" workbookViewId="0" topLeftCell="A1">
      <selection activeCell="A8" sqref="A8:K80"/>
    </sheetView>
  </sheetViews>
  <sheetFormatPr defaultColWidth="11.421875" defaultRowHeight="12.75"/>
  <cols>
    <col min="1" max="1" width="4.7109375" style="1" bestFit="1" customWidth="1"/>
    <col min="2" max="2" width="3.57421875" style="275" bestFit="1" customWidth="1"/>
    <col min="3" max="3" width="15.57421875" style="2" bestFit="1" customWidth="1"/>
    <col min="4" max="4" width="12.8515625" style="1" bestFit="1" customWidth="1"/>
    <col min="5" max="5" width="7.00390625" style="1" bestFit="1" customWidth="1"/>
    <col min="6" max="6" width="0.5625" style="2" customWidth="1"/>
    <col min="7" max="7" width="4.7109375" style="1" bestFit="1" customWidth="1"/>
    <col min="8" max="8" width="3.57421875" style="2" bestFit="1" customWidth="1"/>
    <col min="9" max="9" width="15.57421875" style="2" bestFit="1" customWidth="1"/>
    <col min="10" max="10" width="12.8515625" style="2" bestFit="1" customWidth="1"/>
    <col min="11" max="11" width="7.00390625" style="268" bestFit="1" customWidth="1"/>
    <col min="12" max="14" width="11.421875" style="2" customWidth="1"/>
    <col min="15" max="15" width="11.57421875" style="0" customWidth="1"/>
    <col min="16" max="16384" width="11.421875" style="2" customWidth="1"/>
  </cols>
  <sheetData>
    <row r="1" ht="12"/>
    <row r="2" spans="1:11" ht="18">
      <c r="A2" s="367" t="s">
        <v>3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ht="15">
      <c r="A3" s="368" t="s">
        <v>37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</row>
    <row r="4" spans="1:11" ht="12.75">
      <c r="A4" s="376" t="s">
        <v>38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</row>
    <row r="5" spans="1:11" ht="12.75" customHeight="1">
      <c r="A5" s="372" t="s">
        <v>108</v>
      </c>
      <c r="B5" s="373"/>
      <c r="C5" s="373"/>
      <c r="I5" s="35"/>
      <c r="J5" s="35"/>
      <c r="K5" s="313"/>
    </row>
    <row r="6" spans="1:11" s="35" customFormat="1" ht="11.25" customHeight="1">
      <c r="A6" s="32"/>
      <c r="B6" s="273"/>
      <c r="C6" s="32"/>
      <c r="D6" s="33"/>
      <c r="E6" s="33"/>
      <c r="G6" s="38"/>
      <c r="K6" s="313"/>
    </row>
    <row r="7" spans="1:11" s="39" customFormat="1" ht="12.75" customHeight="1">
      <c r="A7" s="44" t="s">
        <v>8</v>
      </c>
      <c r="B7" s="274" t="s">
        <v>1</v>
      </c>
      <c r="C7" s="41" t="s">
        <v>2</v>
      </c>
      <c r="D7" s="41" t="s">
        <v>0</v>
      </c>
      <c r="E7" s="43" t="s">
        <v>9</v>
      </c>
      <c r="F7" s="45"/>
      <c r="G7" s="44" t="s">
        <v>8</v>
      </c>
      <c r="H7" s="41" t="s">
        <v>1</v>
      </c>
      <c r="I7" s="41" t="s">
        <v>2</v>
      </c>
      <c r="J7" s="41" t="s">
        <v>0</v>
      </c>
      <c r="K7" s="314" t="s">
        <v>9</v>
      </c>
    </row>
    <row r="8" spans="1:11" s="46" customFormat="1" ht="9.75" customHeight="1">
      <c r="A8" s="139">
        <v>1</v>
      </c>
      <c r="B8" s="277">
        <v>31</v>
      </c>
      <c r="C8" s="71" t="s">
        <v>144</v>
      </c>
      <c r="D8" s="71" t="s">
        <v>121</v>
      </c>
      <c r="E8" s="278">
        <v>0.11979901620370371</v>
      </c>
      <c r="F8" s="50"/>
      <c r="G8" s="139">
        <v>74</v>
      </c>
      <c r="H8" s="276">
        <v>106</v>
      </c>
      <c r="I8" s="71" t="s">
        <v>240</v>
      </c>
      <c r="J8" s="71" t="s">
        <v>43</v>
      </c>
      <c r="K8" s="263">
        <v>0.12071030092592593</v>
      </c>
    </row>
    <row r="9" spans="1:11" s="40" customFormat="1" ht="9.75" customHeight="1">
      <c r="A9" s="140">
        <v>2</v>
      </c>
      <c r="B9" s="279">
        <v>12</v>
      </c>
      <c r="C9" s="48" t="s">
        <v>137</v>
      </c>
      <c r="D9" s="48" t="s">
        <v>117</v>
      </c>
      <c r="E9" s="280">
        <v>0.11991084490740742</v>
      </c>
      <c r="F9" s="51"/>
      <c r="G9" s="140">
        <v>75</v>
      </c>
      <c r="H9" s="69">
        <v>225</v>
      </c>
      <c r="I9" s="48" t="s">
        <v>222</v>
      </c>
      <c r="J9" s="48" t="s">
        <v>68</v>
      </c>
      <c r="K9" s="264">
        <v>0.12072105324074074</v>
      </c>
    </row>
    <row r="10" spans="1:11" s="40" customFormat="1" ht="9.75" customHeight="1">
      <c r="A10" s="140">
        <v>3</v>
      </c>
      <c r="B10" s="279">
        <v>16</v>
      </c>
      <c r="C10" s="48" t="s">
        <v>83</v>
      </c>
      <c r="D10" s="48" t="s">
        <v>118</v>
      </c>
      <c r="E10" s="280">
        <v>0.11997591435185186</v>
      </c>
      <c r="F10" s="51"/>
      <c r="G10" s="140">
        <v>76</v>
      </c>
      <c r="H10" s="69">
        <v>232</v>
      </c>
      <c r="I10" s="48" t="s">
        <v>229</v>
      </c>
      <c r="J10" s="48" t="s">
        <v>43</v>
      </c>
      <c r="K10" s="264">
        <v>0.12072185185185186</v>
      </c>
    </row>
    <row r="11" spans="1:11" s="40" customFormat="1" ht="9.75" customHeight="1">
      <c r="A11" s="140">
        <v>4</v>
      </c>
      <c r="B11" s="281">
        <v>1</v>
      </c>
      <c r="C11" s="282" t="s">
        <v>54</v>
      </c>
      <c r="D11" s="282" t="s">
        <v>45</v>
      </c>
      <c r="E11" s="283">
        <v>0.11999886574074074</v>
      </c>
      <c r="F11" s="51"/>
      <c r="G11" s="142">
        <v>77</v>
      </c>
      <c r="H11" s="69">
        <v>122</v>
      </c>
      <c r="I11" s="48" t="s">
        <v>194</v>
      </c>
      <c r="J11" s="48" t="s">
        <v>119</v>
      </c>
      <c r="K11" s="264">
        <v>0.12072738425925926</v>
      </c>
    </row>
    <row r="12" spans="1:11" s="40" customFormat="1" ht="9.75" customHeight="1">
      <c r="A12" s="140">
        <v>5</v>
      </c>
      <c r="B12" s="279">
        <v>10</v>
      </c>
      <c r="C12" s="48" t="s">
        <v>135</v>
      </c>
      <c r="D12" s="48" t="s">
        <v>117</v>
      </c>
      <c r="E12" s="280">
        <v>0.12001892361111112</v>
      </c>
      <c r="F12" s="51"/>
      <c r="G12" s="140">
        <v>78</v>
      </c>
      <c r="H12" s="69">
        <v>46</v>
      </c>
      <c r="I12" s="48" t="s">
        <v>61</v>
      </c>
      <c r="J12" s="48" t="s">
        <v>53</v>
      </c>
      <c r="K12" s="264">
        <v>0.1207288425925926</v>
      </c>
    </row>
    <row r="13" spans="1:11" s="40" customFormat="1" ht="9.75" customHeight="1">
      <c r="A13" s="140">
        <v>6</v>
      </c>
      <c r="B13" s="279">
        <v>51</v>
      </c>
      <c r="C13" s="48" t="s">
        <v>155</v>
      </c>
      <c r="D13" s="48" t="s">
        <v>51</v>
      </c>
      <c r="E13" s="280">
        <v>0.12011157407407408</v>
      </c>
      <c r="F13" s="51"/>
      <c r="G13" s="140">
        <v>79</v>
      </c>
      <c r="H13" s="69">
        <v>223</v>
      </c>
      <c r="I13" s="48" t="s">
        <v>239</v>
      </c>
      <c r="J13" s="48" t="s">
        <v>115</v>
      </c>
      <c r="K13" s="264">
        <v>0.12076480324074075</v>
      </c>
    </row>
    <row r="14" spans="1:11" s="40" customFormat="1" ht="9.75" customHeight="1">
      <c r="A14" s="140">
        <v>7</v>
      </c>
      <c r="B14" s="279">
        <v>25</v>
      </c>
      <c r="C14" s="48" t="s">
        <v>94</v>
      </c>
      <c r="D14" s="48" t="s">
        <v>71</v>
      </c>
      <c r="E14" s="280">
        <v>0.12019510416666668</v>
      </c>
      <c r="F14" s="51"/>
      <c r="G14" s="142">
        <v>80</v>
      </c>
      <c r="H14" s="69">
        <v>203</v>
      </c>
      <c r="I14" s="48" t="s">
        <v>204</v>
      </c>
      <c r="J14" s="48" t="s">
        <v>203</v>
      </c>
      <c r="K14" s="264">
        <v>0.12077653935185186</v>
      </c>
    </row>
    <row r="15" spans="1:11" s="40" customFormat="1" ht="9.75" customHeight="1">
      <c r="A15" s="140">
        <v>8</v>
      </c>
      <c r="B15" s="279">
        <v>76</v>
      </c>
      <c r="C15" s="48" t="s">
        <v>171</v>
      </c>
      <c r="D15" s="48" t="s">
        <v>172</v>
      </c>
      <c r="E15" s="280">
        <v>0.12022023148148149</v>
      </c>
      <c r="F15" s="51"/>
      <c r="G15" s="140">
        <v>81</v>
      </c>
      <c r="H15" s="69">
        <v>125</v>
      </c>
      <c r="I15" s="48" t="s">
        <v>196</v>
      </c>
      <c r="J15" s="48" t="s">
        <v>75</v>
      </c>
      <c r="K15" s="264">
        <v>0.12082128472222223</v>
      </c>
    </row>
    <row r="16" spans="1:11" s="40" customFormat="1" ht="9.75" customHeight="1">
      <c r="A16" s="140">
        <v>9</v>
      </c>
      <c r="B16" s="279">
        <v>32</v>
      </c>
      <c r="C16" s="48" t="s">
        <v>91</v>
      </c>
      <c r="D16" s="48" t="s">
        <v>121</v>
      </c>
      <c r="E16" s="280">
        <v>0.1202315625</v>
      </c>
      <c r="F16" s="51"/>
      <c r="G16" s="140">
        <v>82</v>
      </c>
      <c r="H16" s="69">
        <v>109</v>
      </c>
      <c r="I16" s="48" t="s">
        <v>184</v>
      </c>
      <c r="J16" s="48" t="s">
        <v>64</v>
      </c>
      <c r="K16" s="264">
        <v>0.1208250462962963</v>
      </c>
    </row>
    <row r="17" spans="1:11" s="40" customFormat="1" ht="9.75" customHeight="1">
      <c r="A17" s="140">
        <v>10</v>
      </c>
      <c r="B17" s="279">
        <v>34</v>
      </c>
      <c r="C17" s="48" t="s">
        <v>146</v>
      </c>
      <c r="D17" s="48" t="s">
        <v>121</v>
      </c>
      <c r="E17" s="280">
        <v>0.12023524305555557</v>
      </c>
      <c r="F17" s="51"/>
      <c r="G17" s="142">
        <v>83</v>
      </c>
      <c r="H17" s="69">
        <v>113</v>
      </c>
      <c r="I17" s="48" t="s">
        <v>187</v>
      </c>
      <c r="J17" s="48" t="s">
        <v>115</v>
      </c>
      <c r="K17" s="264">
        <v>0.12082671296296296</v>
      </c>
    </row>
    <row r="18" spans="1:11" s="40" customFormat="1" ht="9.75" customHeight="1">
      <c r="A18" s="140">
        <v>11</v>
      </c>
      <c r="B18" s="279">
        <v>6</v>
      </c>
      <c r="C18" s="48" t="s">
        <v>131</v>
      </c>
      <c r="D18" s="48" t="s">
        <v>117</v>
      </c>
      <c r="E18" s="280">
        <v>0.12026969907407407</v>
      </c>
      <c r="F18" s="51"/>
      <c r="G18" s="140">
        <v>84</v>
      </c>
      <c r="H18" s="69">
        <v>2</v>
      </c>
      <c r="I18" s="48" t="s">
        <v>57</v>
      </c>
      <c r="J18" s="48" t="s">
        <v>45</v>
      </c>
      <c r="K18" s="264">
        <v>0.12083217592592593</v>
      </c>
    </row>
    <row r="19" spans="1:11" s="40" customFormat="1" ht="9.75" customHeight="1">
      <c r="A19" s="140">
        <v>12</v>
      </c>
      <c r="B19" s="279">
        <v>77</v>
      </c>
      <c r="C19" s="48" t="s">
        <v>173</v>
      </c>
      <c r="D19" s="48" t="s">
        <v>75</v>
      </c>
      <c r="E19" s="280">
        <v>0.1202787962962963</v>
      </c>
      <c r="F19" s="51"/>
      <c r="G19" s="140">
        <v>85</v>
      </c>
      <c r="H19" s="69">
        <v>217</v>
      </c>
      <c r="I19" s="48" t="s">
        <v>217</v>
      </c>
      <c r="J19" s="48" t="s">
        <v>64</v>
      </c>
      <c r="K19" s="264">
        <v>0.12084633101851852</v>
      </c>
    </row>
    <row r="20" spans="1:11" s="40" customFormat="1" ht="9.75" customHeight="1">
      <c r="A20" s="140">
        <v>13</v>
      </c>
      <c r="B20" s="279">
        <v>44</v>
      </c>
      <c r="C20" s="48" t="s">
        <v>60</v>
      </c>
      <c r="D20" s="48" t="s">
        <v>53</v>
      </c>
      <c r="E20" s="280">
        <v>0.12028599537037038</v>
      </c>
      <c r="F20" s="51"/>
      <c r="G20" s="142">
        <v>86</v>
      </c>
      <c r="H20" s="69">
        <v>118</v>
      </c>
      <c r="I20" s="48" t="s">
        <v>190</v>
      </c>
      <c r="J20" s="48" t="s">
        <v>71</v>
      </c>
      <c r="K20" s="264">
        <v>0.12095771990740742</v>
      </c>
    </row>
    <row r="21" spans="1:11" s="40" customFormat="1" ht="9.75" customHeight="1">
      <c r="A21" s="140">
        <v>14</v>
      </c>
      <c r="B21" s="279">
        <v>66</v>
      </c>
      <c r="C21" s="48" t="s">
        <v>79</v>
      </c>
      <c r="D21" s="48" t="s">
        <v>55</v>
      </c>
      <c r="E21" s="280">
        <v>0.12029302083333333</v>
      </c>
      <c r="F21" s="51"/>
      <c r="G21" s="140">
        <v>87</v>
      </c>
      <c r="H21" s="69">
        <v>56</v>
      </c>
      <c r="I21" s="48" t="s">
        <v>157</v>
      </c>
      <c r="J21" s="48" t="s">
        <v>123</v>
      </c>
      <c r="K21" s="264">
        <v>0.12107646990740742</v>
      </c>
    </row>
    <row r="22" spans="1:11" s="40" customFormat="1" ht="9.75" customHeight="1">
      <c r="A22" s="140">
        <v>15</v>
      </c>
      <c r="B22" s="279">
        <v>43</v>
      </c>
      <c r="C22" s="48" t="s">
        <v>152</v>
      </c>
      <c r="D22" s="48" t="s">
        <v>64</v>
      </c>
      <c r="E22" s="280">
        <v>0.12032521990740741</v>
      </c>
      <c r="F22" s="51"/>
      <c r="G22" s="140">
        <v>88</v>
      </c>
      <c r="H22" s="69">
        <v>70</v>
      </c>
      <c r="I22" s="48" t="s">
        <v>76</v>
      </c>
      <c r="J22" s="48" t="s">
        <v>77</v>
      </c>
      <c r="K22" s="264">
        <v>0.12112533564814813</v>
      </c>
    </row>
    <row r="23" spans="1:11" s="40" customFormat="1" ht="9.75" customHeight="1">
      <c r="A23" s="140">
        <v>16</v>
      </c>
      <c r="B23" s="279">
        <v>37</v>
      </c>
      <c r="C23" s="48" t="s">
        <v>149</v>
      </c>
      <c r="D23" s="48" t="s">
        <v>48</v>
      </c>
      <c r="E23" s="280">
        <v>0.1203259837962963</v>
      </c>
      <c r="F23" s="51"/>
      <c r="G23" s="142">
        <v>89</v>
      </c>
      <c r="H23" s="69">
        <v>114</v>
      </c>
      <c r="I23" s="48" t="s">
        <v>85</v>
      </c>
      <c r="J23" s="48" t="s">
        <v>115</v>
      </c>
      <c r="K23" s="264">
        <v>0.12116422453703704</v>
      </c>
    </row>
    <row r="24" spans="1:11" s="40" customFormat="1" ht="9.75" customHeight="1">
      <c r="A24" s="140">
        <v>17</v>
      </c>
      <c r="B24" s="279">
        <v>63</v>
      </c>
      <c r="C24" s="48" t="s">
        <v>164</v>
      </c>
      <c r="D24" s="48" t="s">
        <v>107</v>
      </c>
      <c r="E24" s="280">
        <v>0.12032998842592593</v>
      </c>
      <c r="F24" s="51"/>
      <c r="G24" s="140">
        <v>90</v>
      </c>
      <c r="H24" s="69">
        <v>237</v>
      </c>
      <c r="I24" s="48" t="s">
        <v>234</v>
      </c>
      <c r="J24" s="48" t="s">
        <v>235</v>
      </c>
      <c r="K24" s="264">
        <v>0.1212076388888889</v>
      </c>
    </row>
    <row r="25" spans="1:11" s="40" customFormat="1" ht="9.75" customHeight="1">
      <c r="A25" s="140">
        <v>18</v>
      </c>
      <c r="B25" s="279">
        <v>13</v>
      </c>
      <c r="C25" s="48" t="s">
        <v>80</v>
      </c>
      <c r="D25" s="48" t="s">
        <v>118</v>
      </c>
      <c r="E25" s="280">
        <v>0.12033579861111111</v>
      </c>
      <c r="F25" s="51"/>
      <c r="G25" s="140">
        <v>91</v>
      </c>
      <c r="H25" s="69">
        <v>40</v>
      </c>
      <c r="I25" s="48" t="s">
        <v>44</v>
      </c>
      <c r="J25" s="48" t="s">
        <v>64</v>
      </c>
      <c r="K25" s="264">
        <v>0.12142381944444446</v>
      </c>
    </row>
    <row r="26" spans="1:11" s="40" customFormat="1" ht="9.75" customHeight="1">
      <c r="A26" s="140">
        <v>19</v>
      </c>
      <c r="B26" s="279">
        <v>41</v>
      </c>
      <c r="C26" s="48" t="s">
        <v>104</v>
      </c>
      <c r="D26" s="48" t="s">
        <v>64</v>
      </c>
      <c r="E26" s="280">
        <v>0.1203367013888889</v>
      </c>
      <c r="F26" s="51"/>
      <c r="G26" s="142">
        <v>92</v>
      </c>
      <c r="H26" s="69">
        <v>19</v>
      </c>
      <c r="I26" s="48" t="s">
        <v>67</v>
      </c>
      <c r="J26" s="48" t="s">
        <v>68</v>
      </c>
      <c r="K26" s="264">
        <v>0.12169693287037038</v>
      </c>
    </row>
    <row r="27" spans="1:11" s="40" customFormat="1" ht="9.75" customHeight="1">
      <c r="A27" s="140">
        <v>20</v>
      </c>
      <c r="B27" s="279">
        <v>9</v>
      </c>
      <c r="C27" s="48" t="s">
        <v>134</v>
      </c>
      <c r="D27" s="48" t="s">
        <v>117</v>
      </c>
      <c r="E27" s="280">
        <v>0.12034037037037038</v>
      </c>
      <c r="F27" s="51"/>
      <c r="G27" s="140">
        <v>93</v>
      </c>
      <c r="H27" s="69">
        <v>129</v>
      </c>
      <c r="I27" s="48" t="s">
        <v>199</v>
      </c>
      <c r="J27" s="48" t="s">
        <v>175</v>
      </c>
      <c r="K27" s="264">
        <v>0.12207140046296296</v>
      </c>
    </row>
    <row r="28" spans="1:11" s="40" customFormat="1" ht="9.75" customHeight="1">
      <c r="A28" s="140">
        <v>21</v>
      </c>
      <c r="B28" s="279">
        <v>73</v>
      </c>
      <c r="C28" s="48" t="s">
        <v>195</v>
      </c>
      <c r="D28" s="48" t="s">
        <v>125</v>
      </c>
      <c r="E28" s="280">
        <v>0.12034534722222223</v>
      </c>
      <c r="F28" s="51"/>
      <c r="G28" s="140">
        <v>94</v>
      </c>
      <c r="H28" s="69">
        <v>224</v>
      </c>
      <c r="I28" s="48" t="s">
        <v>221</v>
      </c>
      <c r="J28" s="48" t="s">
        <v>68</v>
      </c>
      <c r="K28" s="264">
        <v>0.1222472337962963</v>
      </c>
    </row>
    <row r="29" spans="1:11" s="40" customFormat="1" ht="9.75" customHeight="1">
      <c r="A29" s="140">
        <v>22</v>
      </c>
      <c r="B29" s="279">
        <v>72</v>
      </c>
      <c r="C29" s="48" t="s">
        <v>170</v>
      </c>
      <c r="D29" s="48" t="s">
        <v>125</v>
      </c>
      <c r="E29" s="280">
        <v>0.12035618055555557</v>
      </c>
      <c r="F29" s="51"/>
      <c r="G29" s="142">
        <v>95</v>
      </c>
      <c r="H29" s="69">
        <v>29</v>
      </c>
      <c r="I29" s="48" t="s">
        <v>74</v>
      </c>
      <c r="J29" s="48" t="s">
        <v>71</v>
      </c>
      <c r="K29" s="264">
        <v>0.12226076388888849</v>
      </c>
    </row>
    <row r="30" spans="1:11" s="40" customFormat="1" ht="9.75" customHeight="1">
      <c r="A30" s="140">
        <v>23</v>
      </c>
      <c r="B30" s="279">
        <v>26</v>
      </c>
      <c r="C30" s="48" t="s">
        <v>73</v>
      </c>
      <c r="D30" s="48" t="s">
        <v>71</v>
      </c>
      <c r="E30" s="280">
        <v>0.12036631944444445</v>
      </c>
      <c r="F30" s="51"/>
      <c r="G30" s="140">
        <v>96</v>
      </c>
      <c r="H30" s="69">
        <v>3</v>
      </c>
      <c r="I30" s="48" t="s">
        <v>65</v>
      </c>
      <c r="J30" s="48" t="s">
        <v>45</v>
      </c>
      <c r="K30" s="264">
        <v>0.12227710648148148</v>
      </c>
    </row>
    <row r="31" spans="1:11" s="40" customFormat="1" ht="9.75" customHeight="1">
      <c r="A31" s="140">
        <v>24</v>
      </c>
      <c r="B31" s="279">
        <v>117</v>
      </c>
      <c r="C31" s="48" t="s">
        <v>101</v>
      </c>
      <c r="D31" s="48" t="s">
        <v>71</v>
      </c>
      <c r="E31" s="280">
        <v>0.12038241898148148</v>
      </c>
      <c r="F31" s="51"/>
      <c r="G31" s="140">
        <v>97</v>
      </c>
      <c r="H31" s="69">
        <v>128</v>
      </c>
      <c r="I31" s="48" t="s">
        <v>198</v>
      </c>
      <c r="J31" s="48" t="s">
        <v>107</v>
      </c>
      <c r="K31" s="264">
        <v>0.12229354166666669</v>
      </c>
    </row>
    <row r="32" spans="1:11" s="40" customFormat="1" ht="9.75" customHeight="1">
      <c r="A32" s="140">
        <v>25</v>
      </c>
      <c r="B32" s="279">
        <v>27</v>
      </c>
      <c r="C32" s="48" t="s">
        <v>143</v>
      </c>
      <c r="D32" s="48" t="s">
        <v>71</v>
      </c>
      <c r="E32" s="280">
        <v>0.12038248842592593</v>
      </c>
      <c r="F32" s="51"/>
      <c r="G32" s="142">
        <v>98</v>
      </c>
      <c r="H32" s="69">
        <v>60</v>
      </c>
      <c r="I32" s="48" t="s">
        <v>161</v>
      </c>
      <c r="J32" s="48" t="s">
        <v>126</v>
      </c>
      <c r="K32" s="264">
        <v>0.122335625</v>
      </c>
    </row>
    <row r="33" spans="1:11" s="40" customFormat="1" ht="9.75" customHeight="1">
      <c r="A33" s="140">
        <v>26</v>
      </c>
      <c r="B33" s="279">
        <v>47</v>
      </c>
      <c r="C33" s="48" t="s">
        <v>153</v>
      </c>
      <c r="D33" s="48" t="s">
        <v>53</v>
      </c>
      <c r="E33" s="280">
        <v>0.12038974537037038</v>
      </c>
      <c r="F33" s="51"/>
      <c r="G33" s="140">
        <v>99</v>
      </c>
      <c r="H33" s="69">
        <v>131</v>
      </c>
      <c r="I33" s="48" t="s">
        <v>242</v>
      </c>
      <c r="J33" s="48" t="s">
        <v>64</v>
      </c>
      <c r="K33" s="264">
        <v>0.1224255787037037</v>
      </c>
    </row>
    <row r="34" spans="1:11" s="40" customFormat="1" ht="9.75" customHeight="1">
      <c r="A34" s="140">
        <v>27</v>
      </c>
      <c r="B34" s="279">
        <v>24</v>
      </c>
      <c r="C34" s="48" t="s">
        <v>66</v>
      </c>
      <c r="D34" s="48" t="s">
        <v>68</v>
      </c>
      <c r="E34" s="280">
        <v>0.12040800925925926</v>
      </c>
      <c r="F34" s="51"/>
      <c r="G34" s="140">
        <v>100</v>
      </c>
      <c r="H34" s="69">
        <v>108</v>
      </c>
      <c r="I34" s="48" t="s">
        <v>93</v>
      </c>
      <c r="J34" s="48" t="s">
        <v>64</v>
      </c>
      <c r="K34" s="264">
        <v>0.12244501157407367</v>
      </c>
    </row>
    <row r="35" spans="1:11" s="40" customFormat="1" ht="9.75" customHeight="1">
      <c r="A35" s="140">
        <v>28</v>
      </c>
      <c r="B35" s="279">
        <v>121</v>
      </c>
      <c r="C35" s="48" t="s">
        <v>193</v>
      </c>
      <c r="D35" s="48" t="s">
        <v>51</v>
      </c>
      <c r="E35" s="280">
        <v>0.12041150462962963</v>
      </c>
      <c r="F35" s="51"/>
      <c r="G35" s="142">
        <v>101</v>
      </c>
      <c r="H35" s="69">
        <v>101</v>
      </c>
      <c r="I35" s="48" t="s">
        <v>181</v>
      </c>
      <c r="J35" s="48" t="s">
        <v>122</v>
      </c>
      <c r="K35" s="264">
        <v>0.12248359953703704</v>
      </c>
    </row>
    <row r="36" spans="1:11" s="40" customFormat="1" ht="9.75" customHeight="1">
      <c r="A36" s="140">
        <v>29</v>
      </c>
      <c r="B36" s="279">
        <v>68</v>
      </c>
      <c r="C36" s="48" t="s">
        <v>167</v>
      </c>
      <c r="D36" s="48" t="s">
        <v>120</v>
      </c>
      <c r="E36" s="280">
        <v>0.12041528935185186</v>
      </c>
      <c r="F36" s="51"/>
      <c r="G36" s="140">
        <v>102</v>
      </c>
      <c r="H36" s="69">
        <v>208</v>
      </c>
      <c r="I36" s="48" t="s">
        <v>209</v>
      </c>
      <c r="J36" s="48" t="s">
        <v>124</v>
      </c>
      <c r="K36" s="264">
        <v>0.1224988425925926</v>
      </c>
    </row>
    <row r="37" spans="1:11" s="40" customFormat="1" ht="9.75" customHeight="1">
      <c r="A37" s="140">
        <v>30</v>
      </c>
      <c r="B37" s="279">
        <v>130</v>
      </c>
      <c r="C37" s="48" t="s">
        <v>200</v>
      </c>
      <c r="D37" s="48" t="s">
        <v>117</v>
      </c>
      <c r="E37" s="280">
        <v>0.12043056712962963</v>
      </c>
      <c r="F37" s="51"/>
      <c r="G37" s="140">
        <v>103</v>
      </c>
      <c r="H37" s="69">
        <v>112</v>
      </c>
      <c r="I37" s="48" t="s">
        <v>186</v>
      </c>
      <c r="J37" s="48" t="s">
        <v>118</v>
      </c>
      <c r="K37" s="264">
        <v>0.12254199074074033</v>
      </c>
    </row>
    <row r="38" spans="1:11" s="40" customFormat="1" ht="9.75" customHeight="1">
      <c r="A38" s="140">
        <v>31</v>
      </c>
      <c r="B38" s="279">
        <v>55</v>
      </c>
      <c r="C38" s="48" t="s">
        <v>156</v>
      </c>
      <c r="D38" s="48" t="s">
        <v>123</v>
      </c>
      <c r="E38" s="280">
        <v>0.12043211805555556</v>
      </c>
      <c r="F38" s="51"/>
      <c r="G38" s="142">
        <v>104</v>
      </c>
      <c r="H38" s="69">
        <v>235</v>
      </c>
      <c r="I38" s="48" t="s">
        <v>232</v>
      </c>
      <c r="J38" s="48" t="s">
        <v>53</v>
      </c>
      <c r="K38" s="264">
        <v>0.1225578587962963</v>
      </c>
    </row>
    <row r="39" spans="1:11" s="40" customFormat="1" ht="9.75" customHeight="1">
      <c r="A39" s="140">
        <v>32</v>
      </c>
      <c r="B39" s="279">
        <v>20</v>
      </c>
      <c r="C39" s="48" t="s">
        <v>140</v>
      </c>
      <c r="D39" s="48" t="s">
        <v>68</v>
      </c>
      <c r="E39" s="280">
        <v>0.12043270833333333</v>
      </c>
      <c r="F39" s="51"/>
      <c r="G39" s="140">
        <v>105</v>
      </c>
      <c r="H39" s="69">
        <v>14</v>
      </c>
      <c r="I39" s="48" t="s">
        <v>81</v>
      </c>
      <c r="J39" s="48" t="s">
        <v>118</v>
      </c>
      <c r="K39" s="264">
        <v>0.12256934027777737</v>
      </c>
    </row>
    <row r="40" spans="1:11" s="40" customFormat="1" ht="9.75" customHeight="1">
      <c r="A40" s="140">
        <v>33</v>
      </c>
      <c r="B40" s="279">
        <v>102</v>
      </c>
      <c r="C40" s="48" t="s">
        <v>95</v>
      </c>
      <c r="D40" s="48" t="s">
        <v>90</v>
      </c>
      <c r="E40" s="280">
        <v>0.12043387731481482</v>
      </c>
      <c r="F40" s="51"/>
      <c r="G40" s="140">
        <v>106</v>
      </c>
      <c r="H40" s="69">
        <v>234</v>
      </c>
      <c r="I40" s="48" t="s">
        <v>231</v>
      </c>
      <c r="J40" s="48" t="s">
        <v>48</v>
      </c>
      <c r="K40" s="264">
        <v>0.12259862268518479</v>
      </c>
    </row>
    <row r="41" spans="1:11" s="40" customFormat="1" ht="9.75" customHeight="1">
      <c r="A41" s="140">
        <v>34</v>
      </c>
      <c r="B41" s="279">
        <v>39</v>
      </c>
      <c r="C41" s="48" t="s">
        <v>151</v>
      </c>
      <c r="D41" s="48" t="s">
        <v>48</v>
      </c>
      <c r="E41" s="280">
        <v>0.12044159722222222</v>
      </c>
      <c r="F41" s="51"/>
      <c r="G41" s="142">
        <v>107</v>
      </c>
      <c r="H41" s="69">
        <v>227</v>
      </c>
      <c r="I41" s="48" t="s">
        <v>220</v>
      </c>
      <c r="J41" s="48" t="s">
        <v>125</v>
      </c>
      <c r="K41" s="264">
        <v>0.12304583333333333</v>
      </c>
    </row>
    <row r="42" spans="1:11" s="40" customFormat="1" ht="9.75" customHeight="1">
      <c r="A42" s="140">
        <v>35</v>
      </c>
      <c r="B42" s="279">
        <v>21</v>
      </c>
      <c r="C42" s="48" t="s">
        <v>141</v>
      </c>
      <c r="D42" s="48" t="s">
        <v>68</v>
      </c>
      <c r="E42" s="280">
        <v>0.12044362268518519</v>
      </c>
      <c r="F42" s="51"/>
      <c r="G42" s="140">
        <v>108</v>
      </c>
      <c r="H42" s="74">
        <v>231</v>
      </c>
      <c r="I42" s="48" t="s">
        <v>228</v>
      </c>
      <c r="J42" s="48" t="s">
        <v>126</v>
      </c>
      <c r="K42" s="264">
        <v>0.14484196759259257</v>
      </c>
    </row>
    <row r="43" spans="1:11" s="40" customFormat="1" ht="9.75" customHeight="1">
      <c r="A43" s="140">
        <v>36</v>
      </c>
      <c r="B43" s="279">
        <v>49</v>
      </c>
      <c r="C43" s="48" t="s">
        <v>154</v>
      </c>
      <c r="D43" s="48" t="s">
        <v>43</v>
      </c>
      <c r="E43" s="280">
        <v>0.12044783564814815</v>
      </c>
      <c r="F43" s="51"/>
      <c r="G43" s="140">
        <v>109</v>
      </c>
      <c r="H43" s="74">
        <v>204</v>
      </c>
      <c r="I43" s="48" t="s">
        <v>205</v>
      </c>
      <c r="J43" s="48" t="s">
        <v>122</v>
      </c>
      <c r="K43" s="264">
        <v>0.14491501157407408</v>
      </c>
    </row>
    <row r="44" spans="1:11" s="40" customFormat="1" ht="9.75" customHeight="1">
      <c r="A44" s="140">
        <v>37</v>
      </c>
      <c r="B44" s="279">
        <v>36</v>
      </c>
      <c r="C44" s="48" t="s">
        <v>148</v>
      </c>
      <c r="D44" s="48" t="s">
        <v>48</v>
      </c>
      <c r="E44" s="280">
        <v>0.1204597800925926</v>
      </c>
      <c r="F44" s="51"/>
      <c r="G44" s="142">
        <v>110</v>
      </c>
      <c r="H44" s="74">
        <v>212</v>
      </c>
      <c r="I44" s="48" t="s">
        <v>213</v>
      </c>
      <c r="J44" s="48" t="s">
        <v>124</v>
      </c>
      <c r="K44" s="264">
        <v>0.1450115972222222</v>
      </c>
    </row>
    <row r="45" spans="1:11" s="40" customFormat="1" ht="9.75" customHeight="1">
      <c r="A45" s="140">
        <v>38</v>
      </c>
      <c r="B45" s="279">
        <v>33</v>
      </c>
      <c r="C45" s="48" t="s">
        <v>145</v>
      </c>
      <c r="D45" s="48" t="s">
        <v>121</v>
      </c>
      <c r="E45" s="280">
        <v>0.12046053240740741</v>
      </c>
      <c r="F45" s="51"/>
      <c r="G45" s="140">
        <v>111</v>
      </c>
      <c r="H45" s="74">
        <v>210</v>
      </c>
      <c r="I45" s="48" t="s">
        <v>211</v>
      </c>
      <c r="J45" s="48" t="s">
        <v>124</v>
      </c>
      <c r="K45" s="264">
        <v>0.14510811342592592</v>
      </c>
    </row>
    <row r="46" spans="1:11" s="40" customFormat="1" ht="9.75" customHeight="1">
      <c r="A46" s="140">
        <v>39</v>
      </c>
      <c r="B46" s="279">
        <v>54</v>
      </c>
      <c r="C46" s="48" t="s">
        <v>47</v>
      </c>
      <c r="D46" s="48" t="s">
        <v>123</v>
      </c>
      <c r="E46" s="280">
        <v>0.12046648148148148</v>
      </c>
      <c r="F46" s="51"/>
      <c r="G46" s="140">
        <v>112</v>
      </c>
      <c r="H46" s="74">
        <v>221</v>
      </c>
      <c r="I46" s="48" t="s">
        <v>223</v>
      </c>
      <c r="J46" s="48" t="s">
        <v>115</v>
      </c>
      <c r="K46" s="264">
        <v>0.14510855324074073</v>
      </c>
    </row>
    <row r="47" spans="1:11" s="40" customFormat="1" ht="9.75" customHeight="1">
      <c r="A47" s="140">
        <v>40</v>
      </c>
      <c r="B47" s="279">
        <v>8</v>
      </c>
      <c r="C47" s="48" t="s">
        <v>133</v>
      </c>
      <c r="D47" s="48" t="s">
        <v>117</v>
      </c>
      <c r="E47" s="280">
        <v>0.120466875</v>
      </c>
      <c r="F47" s="51"/>
      <c r="G47" s="142">
        <v>113</v>
      </c>
      <c r="H47" s="74">
        <v>229</v>
      </c>
      <c r="I47" s="48" t="s">
        <v>226</v>
      </c>
      <c r="J47" s="48" t="s">
        <v>119</v>
      </c>
      <c r="K47" s="264">
        <v>0.14512187499999998</v>
      </c>
    </row>
    <row r="48" spans="1:11" s="40" customFormat="1" ht="9.75" customHeight="1">
      <c r="A48" s="140">
        <v>41</v>
      </c>
      <c r="B48" s="279">
        <v>61</v>
      </c>
      <c r="C48" s="48" t="s">
        <v>162</v>
      </c>
      <c r="D48" s="48" t="s">
        <v>126</v>
      </c>
      <c r="E48" s="280">
        <v>0.12046796296296297</v>
      </c>
      <c r="F48" s="51"/>
      <c r="G48" s="140">
        <v>114</v>
      </c>
      <c r="H48" s="74">
        <v>222</v>
      </c>
      <c r="I48" s="48" t="s">
        <v>224</v>
      </c>
      <c r="J48" s="48" t="s">
        <v>115</v>
      </c>
      <c r="K48" s="264">
        <v>0.14513722222222222</v>
      </c>
    </row>
    <row r="49" spans="1:11" s="40" customFormat="1" ht="9.75" customHeight="1">
      <c r="A49" s="140">
        <v>42</v>
      </c>
      <c r="B49" s="279">
        <v>105</v>
      </c>
      <c r="C49" s="48" t="s">
        <v>183</v>
      </c>
      <c r="D49" s="48" t="s">
        <v>43</v>
      </c>
      <c r="E49" s="280">
        <v>0.12049050925925926</v>
      </c>
      <c r="F49" s="51"/>
      <c r="G49" s="140">
        <v>115</v>
      </c>
      <c r="H49" s="74">
        <v>213</v>
      </c>
      <c r="I49" s="48" t="s">
        <v>238</v>
      </c>
      <c r="J49" s="48" t="s">
        <v>124</v>
      </c>
      <c r="K49" s="264">
        <v>0.1451383912037037</v>
      </c>
    </row>
    <row r="50" spans="1:11" s="40" customFormat="1" ht="9.75" customHeight="1">
      <c r="A50" s="140">
        <v>43</v>
      </c>
      <c r="B50" s="279">
        <v>23</v>
      </c>
      <c r="C50" s="48" t="s">
        <v>69</v>
      </c>
      <c r="D50" s="48" t="s">
        <v>68</v>
      </c>
      <c r="E50" s="280">
        <v>0.12049243055555556</v>
      </c>
      <c r="F50" s="51"/>
      <c r="G50" s="142">
        <v>116</v>
      </c>
      <c r="H50" s="74">
        <v>209</v>
      </c>
      <c r="I50" s="48" t="s">
        <v>210</v>
      </c>
      <c r="J50" s="48" t="s">
        <v>124</v>
      </c>
      <c r="K50" s="264">
        <v>0.1451414699074074</v>
      </c>
    </row>
    <row r="51" spans="1:11" s="40" customFormat="1" ht="9.75" customHeight="1">
      <c r="A51" s="140">
        <v>44</v>
      </c>
      <c r="B51" s="279">
        <v>4</v>
      </c>
      <c r="C51" s="48" t="s">
        <v>56</v>
      </c>
      <c r="D51" s="48" t="s">
        <v>45</v>
      </c>
      <c r="E51" s="280">
        <v>0.12049646990740741</v>
      </c>
      <c r="F51" s="51"/>
      <c r="G51" s="140">
        <v>117</v>
      </c>
      <c r="H51" s="74">
        <v>205</v>
      </c>
      <c r="I51" s="48" t="s">
        <v>206</v>
      </c>
      <c r="J51" s="48" t="s">
        <v>122</v>
      </c>
      <c r="K51" s="264">
        <v>0.14517611111111112</v>
      </c>
    </row>
    <row r="52" spans="1:11" s="40" customFormat="1" ht="9.75" customHeight="1">
      <c r="A52" s="140">
        <v>45</v>
      </c>
      <c r="B52" s="279">
        <v>45</v>
      </c>
      <c r="C52" s="48" t="s">
        <v>58</v>
      </c>
      <c r="D52" s="48" t="s">
        <v>53</v>
      </c>
      <c r="E52" s="280">
        <v>0.12049829861111111</v>
      </c>
      <c r="F52" s="51"/>
      <c r="G52" s="140">
        <v>118</v>
      </c>
      <c r="H52" s="74">
        <v>226</v>
      </c>
      <c r="I52" s="48" t="s">
        <v>219</v>
      </c>
      <c r="J52" s="48" t="s">
        <v>125</v>
      </c>
      <c r="K52" s="264">
        <v>0.14520616898148148</v>
      </c>
    </row>
    <row r="53" spans="1:11" s="40" customFormat="1" ht="9.75" customHeight="1">
      <c r="A53" s="140">
        <v>46</v>
      </c>
      <c r="B53" s="279">
        <v>107</v>
      </c>
      <c r="C53" s="48" t="s">
        <v>100</v>
      </c>
      <c r="D53" s="48" t="s">
        <v>43</v>
      </c>
      <c r="E53" s="280">
        <v>0.12050642361111112</v>
      </c>
      <c r="F53" s="51"/>
      <c r="G53" s="142">
        <v>119</v>
      </c>
      <c r="H53" s="74">
        <v>5</v>
      </c>
      <c r="I53" s="48" t="s">
        <v>130</v>
      </c>
      <c r="J53" s="48" t="s">
        <v>45</v>
      </c>
      <c r="K53" s="264">
        <v>0.1452079050925926</v>
      </c>
    </row>
    <row r="54" spans="1:11" s="40" customFormat="1" ht="9.75" customHeight="1">
      <c r="A54" s="140">
        <v>47</v>
      </c>
      <c r="B54" s="279">
        <v>67</v>
      </c>
      <c r="C54" s="48" t="s">
        <v>59</v>
      </c>
      <c r="D54" s="48" t="s">
        <v>55</v>
      </c>
      <c r="E54" s="280">
        <v>0.12051543981481481</v>
      </c>
      <c r="F54" s="51"/>
      <c r="G54" s="140">
        <v>120</v>
      </c>
      <c r="H54" s="74">
        <v>200</v>
      </c>
      <c r="I54" s="48" t="s">
        <v>96</v>
      </c>
      <c r="J54" s="48" t="s">
        <v>45</v>
      </c>
      <c r="K54" s="264">
        <v>0.14529269675925927</v>
      </c>
    </row>
    <row r="55" spans="1:11" s="40" customFormat="1" ht="9.75" customHeight="1">
      <c r="A55" s="140">
        <v>48</v>
      </c>
      <c r="B55" s="279">
        <v>57</v>
      </c>
      <c r="C55" s="48" t="s">
        <v>158</v>
      </c>
      <c r="D55" s="48" t="s">
        <v>115</v>
      </c>
      <c r="E55" s="280">
        <v>0.12051748842592593</v>
      </c>
      <c r="F55" s="51"/>
      <c r="G55" s="140">
        <v>121</v>
      </c>
      <c r="H55" s="74">
        <v>216</v>
      </c>
      <c r="I55" s="48" t="s">
        <v>216</v>
      </c>
      <c r="J55" s="48" t="s">
        <v>64</v>
      </c>
      <c r="K55" s="264">
        <v>0.14539893518518518</v>
      </c>
    </row>
    <row r="56" spans="1:11" s="40" customFormat="1" ht="9.75" customHeight="1">
      <c r="A56" s="140">
        <v>49</v>
      </c>
      <c r="B56" s="279">
        <v>69</v>
      </c>
      <c r="C56" s="48" t="s">
        <v>168</v>
      </c>
      <c r="D56" s="48" t="s">
        <v>120</v>
      </c>
      <c r="E56" s="280">
        <v>0.12052745370370371</v>
      </c>
      <c r="F56" s="51"/>
      <c r="G56" s="142">
        <v>122</v>
      </c>
      <c r="H56" s="74">
        <v>111</v>
      </c>
      <c r="I56" s="48" t="s">
        <v>92</v>
      </c>
      <c r="J56" s="48" t="s">
        <v>118</v>
      </c>
      <c r="K56" s="264">
        <v>0.1455064351851852</v>
      </c>
    </row>
    <row r="57" spans="1:11" s="40" customFormat="1" ht="9.75" customHeight="1">
      <c r="A57" s="140">
        <v>50</v>
      </c>
      <c r="B57" s="279">
        <v>202</v>
      </c>
      <c r="C57" s="48" t="s">
        <v>202</v>
      </c>
      <c r="D57" s="48" t="s">
        <v>203</v>
      </c>
      <c r="E57" s="280">
        <v>0.12053695601851852</v>
      </c>
      <c r="F57" s="51"/>
      <c r="G57" s="140">
        <v>123</v>
      </c>
      <c r="H57" s="74" t="s">
        <v>7</v>
      </c>
      <c r="I57" s="48" t="s">
        <v>7</v>
      </c>
      <c r="J57" s="48" t="s">
        <v>7</v>
      </c>
      <c r="K57" s="264" t="s">
        <v>7</v>
      </c>
    </row>
    <row r="58" spans="1:11" s="40" customFormat="1" ht="9.75" customHeight="1">
      <c r="A58" s="140">
        <v>51</v>
      </c>
      <c r="B58" s="279">
        <v>123</v>
      </c>
      <c r="C58" s="48" t="s">
        <v>49</v>
      </c>
      <c r="D58" s="48" t="s">
        <v>53</v>
      </c>
      <c r="E58" s="280">
        <v>0.12055356481481481</v>
      </c>
      <c r="F58" s="51"/>
      <c r="G58" s="140">
        <v>124</v>
      </c>
      <c r="H58" s="74" t="s">
        <v>7</v>
      </c>
      <c r="I58" s="48" t="s">
        <v>7</v>
      </c>
      <c r="J58" s="48" t="s">
        <v>7</v>
      </c>
      <c r="K58" s="264" t="s">
        <v>7</v>
      </c>
    </row>
    <row r="59" spans="1:11" s="40" customFormat="1" ht="9.75" customHeight="1">
      <c r="A59" s="140">
        <v>52</v>
      </c>
      <c r="B59" s="279">
        <v>35</v>
      </c>
      <c r="C59" s="48" t="s">
        <v>147</v>
      </c>
      <c r="D59" s="48" t="s">
        <v>121</v>
      </c>
      <c r="E59" s="280">
        <v>0.12056342592592593</v>
      </c>
      <c r="F59" s="51"/>
      <c r="G59" s="142">
        <v>125</v>
      </c>
      <c r="H59" s="74" t="s">
        <v>7</v>
      </c>
      <c r="I59" s="48" t="s">
        <v>7</v>
      </c>
      <c r="J59" s="48" t="s">
        <v>7</v>
      </c>
      <c r="K59" s="264" t="s">
        <v>7</v>
      </c>
    </row>
    <row r="60" spans="1:11" s="40" customFormat="1" ht="9.75" customHeight="1">
      <c r="A60" s="140">
        <v>53</v>
      </c>
      <c r="B60" s="279">
        <v>42</v>
      </c>
      <c r="C60" s="48" t="s">
        <v>88</v>
      </c>
      <c r="D60" s="48" t="s">
        <v>64</v>
      </c>
      <c r="E60" s="280">
        <v>0.12056583333333334</v>
      </c>
      <c r="F60" s="51"/>
      <c r="G60" s="140">
        <v>126</v>
      </c>
      <c r="H60" s="74" t="s">
        <v>7</v>
      </c>
      <c r="I60" s="48" t="s">
        <v>7</v>
      </c>
      <c r="J60" s="48" t="s">
        <v>7</v>
      </c>
      <c r="K60" s="264" t="s">
        <v>7</v>
      </c>
    </row>
    <row r="61" spans="1:11" s="40" customFormat="1" ht="9.75" customHeight="1">
      <c r="A61" s="140">
        <v>54</v>
      </c>
      <c r="B61" s="279">
        <v>214</v>
      </c>
      <c r="C61" s="48" t="s">
        <v>214</v>
      </c>
      <c r="D61" s="48" t="s">
        <v>64</v>
      </c>
      <c r="E61" s="280">
        <v>0.12057846064814816</v>
      </c>
      <c r="F61" s="51"/>
      <c r="G61" s="140">
        <v>127</v>
      </c>
      <c r="H61" s="74" t="s">
        <v>7</v>
      </c>
      <c r="I61" s="48" t="s">
        <v>7</v>
      </c>
      <c r="J61" s="48" t="s">
        <v>7</v>
      </c>
      <c r="K61" s="264" t="s">
        <v>7</v>
      </c>
    </row>
    <row r="62" spans="1:11" s="40" customFormat="1" ht="9.75" customHeight="1">
      <c r="A62" s="140">
        <v>55</v>
      </c>
      <c r="B62" s="279">
        <v>62</v>
      </c>
      <c r="C62" s="48" t="s">
        <v>163</v>
      </c>
      <c r="D62" s="48" t="s">
        <v>126</v>
      </c>
      <c r="E62" s="280">
        <v>0.12058008101851853</v>
      </c>
      <c r="F62" s="51"/>
      <c r="G62" s="142">
        <v>128</v>
      </c>
      <c r="H62" s="74" t="s">
        <v>7</v>
      </c>
      <c r="I62" s="48" t="s">
        <v>7</v>
      </c>
      <c r="J62" s="48" t="s">
        <v>7</v>
      </c>
      <c r="K62" s="264" t="s">
        <v>7</v>
      </c>
    </row>
    <row r="63" spans="1:11" s="40" customFormat="1" ht="9.75" customHeight="1">
      <c r="A63" s="140">
        <v>56</v>
      </c>
      <c r="B63" s="279">
        <v>52</v>
      </c>
      <c r="C63" s="48" t="s">
        <v>62</v>
      </c>
      <c r="D63" s="48" t="s">
        <v>51</v>
      </c>
      <c r="E63" s="280">
        <v>0.12058182870370371</v>
      </c>
      <c r="F63" s="51"/>
      <c r="G63" s="140">
        <v>129</v>
      </c>
      <c r="H63" s="74" t="s">
        <v>7</v>
      </c>
      <c r="I63" s="48" t="s">
        <v>7</v>
      </c>
      <c r="J63" s="48" t="s">
        <v>7</v>
      </c>
      <c r="K63" s="264" t="s">
        <v>7</v>
      </c>
    </row>
    <row r="64" spans="1:11" s="40" customFormat="1" ht="9.75" customHeight="1">
      <c r="A64" s="140">
        <v>57</v>
      </c>
      <c r="B64" s="279">
        <v>74</v>
      </c>
      <c r="C64" s="48" t="s">
        <v>89</v>
      </c>
      <c r="D64" s="48" t="s">
        <v>90</v>
      </c>
      <c r="E64" s="280">
        <v>0.1205867476851852</v>
      </c>
      <c r="F64" s="51"/>
      <c r="G64" s="140">
        <v>130</v>
      </c>
      <c r="H64" s="74" t="s">
        <v>7</v>
      </c>
      <c r="I64" s="48" t="s">
        <v>7</v>
      </c>
      <c r="J64" s="48" t="s">
        <v>7</v>
      </c>
      <c r="K64" s="264" t="s">
        <v>7</v>
      </c>
    </row>
    <row r="65" spans="1:11" s="40" customFormat="1" ht="9.75" customHeight="1">
      <c r="A65" s="140">
        <v>58</v>
      </c>
      <c r="B65" s="279">
        <v>64</v>
      </c>
      <c r="C65" s="48" t="s">
        <v>165</v>
      </c>
      <c r="D65" s="48" t="s">
        <v>107</v>
      </c>
      <c r="E65" s="280">
        <v>0.12058969907407407</v>
      </c>
      <c r="F65" s="51"/>
      <c r="G65" s="142">
        <v>131</v>
      </c>
      <c r="H65" s="74" t="s">
        <v>7</v>
      </c>
      <c r="I65" s="48" t="s">
        <v>7</v>
      </c>
      <c r="J65" s="48" t="s">
        <v>7</v>
      </c>
      <c r="K65" s="264" t="s">
        <v>7</v>
      </c>
    </row>
    <row r="66" spans="1:11" s="40" customFormat="1" ht="9.75" customHeight="1">
      <c r="A66" s="140">
        <v>59</v>
      </c>
      <c r="B66" s="279">
        <v>17</v>
      </c>
      <c r="C66" s="48" t="s">
        <v>138</v>
      </c>
      <c r="D66" s="48" t="s">
        <v>118</v>
      </c>
      <c r="E66" s="280">
        <v>0.12060041666666667</v>
      </c>
      <c r="F66" s="51"/>
      <c r="G66" s="140">
        <v>132</v>
      </c>
      <c r="H66" s="74" t="s">
        <v>7</v>
      </c>
      <c r="I66" s="48" t="s">
        <v>7</v>
      </c>
      <c r="J66" s="48" t="s">
        <v>7</v>
      </c>
      <c r="K66" s="264" t="s">
        <v>7</v>
      </c>
    </row>
    <row r="67" spans="1:11" s="40" customFormat="1" ht="9.75" customHeight="1">
      <c r="A67" s="140">
        <v>60</v>
      </c>
      <c r="B67" s="279">
        <v>215</v>
      </c>
      <c r="C67" s="48" t="s">
        <v>215</v>
      </c>
      <c r="D67" s="48" t="s">
        <v>64</v>
      </c>
      <c r="E67" s="280">
        <v>0.1206149074074074</v>
      </c>
      <c r="F67" s="51"/>
      <c r="G67" s="140">
        <v>133</v>
      </c>
      <c r="H67" s="74" t="s">
        <v>7</v>
      </c>
      <c r="I67" s="48" t="s">
        <v>7</v>
      </c>
      <c r="J67" s="48" t="s">
        <v>7</v>
      </c>
      <c r="K67" s="264" t="s">
        <v>7</v>
      </c>
    </row>
    <row r="68" spans="1:11" s="40" customFormat="1" ht="9.75" customHeight="1">
      <c r="A68" s="140">
        <v>61</v>
      </c>
      <c r="B68" s="279">
        <v>100</v>
      </c>
      <c r="C68" s="48" t="s">
        <v>180</v>
      </c>
      <c r="D68" s="48" t="s">
        <v>45</v>
      </c>
      <c r="E68" s="280">
        <v>0.12061667824074075</v>
      </c>
      <c r="F68" s="51"/>
      <c r="G68" s="142">
        <v>134</v>
      </c>
      <c r="H68" s="69"/>
      <c r="I68" s="48"/>
      <c r="J68" s="48"/>
      <c r="K68" s="264"/>
    </row>
    <row r="69" spans="1:11" s="40" customFormat="1" ht="9.75" customHeight="1">
      <c r="A69" s="140">
        <v>62</v>
      </c>
      <c r="B69" s="279">
        <v>79</v>
      </c>
      <c r="C69" s="48" t="s">
        <v>176</v>
      </c>
      <c r="D69" s="48" t="s">
        <v>177</v>
      </c>
      <c r="E69" s="280">
        <v>0.12061782407407408</v>
      </c>
      <c r="F69" s="51"/>
      <c r="G69" s="140">
        <v>135</v>
      </c>
      <c r="H69" s="69"/>
      <c r="I69" s="48"/>
      <c r="J69" s="48"/>
      <c r="K69" s="264"/>
    </row>
    <row r="70" spans="1:11" ht="9.75" customHeight="1">
      <c r="A70" s="140">
        <v>63</v>
      </c>
      <c r="B70" s="279">
        <v>127</v>
      </c>
      <c r="C70" s="48" t="s">
        <v>197</v>
      </c>
      <c r="D70" s="48" t="s">
        <v>126</v>
      </c>
      <c r="E70" s="280">
        <v>0.12062726851851853</v>
      </c>
      <c r="F70" s="51"/>
      <c r="G70" s="140">
        <v>136</v>
      </c>
      <c r="H70" s="144"/>
      <c r="I70" s="36"/>
      <c r="J70" s="36"/>
      <c r="K70" s="315"/>
    </row>
    <row r="71" spans="1:11" ht="9.75" customHeight="1">
      <c r="A71" s="140">
        <v>64</v>
      </c>
      <c r="B71" s="279">
        <v>110</v>
      </c>
      <c r="C71" s="48" t="s">
        <v>185</v>
      </c>
      <c r="D71" s="48" t="s">
        <v>64</v>
      </c>
      <c r="E71" s="280">
        <v>0.1206350925925926</v>
      </c>
      <c r="F71" s="51"/>
      <c r="G71" s="142">
        <v>137</v>
      </c>
      <c r="H71" s="144"/>
      <c r="I71" s="36"/>
      <c r="J71" s="36"/>
      <c r="K71" s="315"/>
    </row>
    <row r="72" spans="1:11" ht="9.75" customHeight="1">
      <c r="A72" s="140">
        <v>65</v>
      </c>
      <c r="B72" s="279">
        <v>71</v>
      </c>
      <c r="C72" s="48" t="s">
        <v>78</v>
      </c>
      <c r="D72" s="48" t="s">
        <v>77</v>
      </c>
      <c r="E72" s="280">
        <v>0.12064181712962964</v>
      </c>
      <c r="F72" s="51"/>
      <c r="G72" s="140">
        <v>138</v>
      </c>
      <c r="H72" s="144"/>
      <c r="I72" s="36"/>
      <c r="J72" s="36"/>
      <c r="K72" s="315"/>
    </row>
    <row r="73" spans="1:11" ht="9.75" customHeight="1">
      <c r="A73" s="140">
        <v>66</v>
      </c>
      <c r="B73" s="279">
        <v>28</v>
      </c>
      <c r="C73" s="48" t="s">
        <v>70</v>
      </c>
      <c r="D73" s="48" t="s">
        <v>71</v>
      </c>
      <c r="E73" s="280">
        <v>0.12064356481481482</v>
      </c>
      <c r="F73" s="51"/>
      <c r="G73" s="140">
        <v>139</v>
      </c>
      <c r="H73" s="144"/>
      <c r="I73" s="36"/>
      <c r="J73" s="36"/>
      <c r="K73" s="315"/>
    </row>
    <row r="74" spans="1:11" ht="9.75" customHeight="1">
      <c r="A74" s="140">
        <v>67</v>
      </c>
      <c r="B74" s="279">
        <v>104</v>
      </c>
      <c r="C74" s="48" t="s">
        <v>50</v>
      </c>
      <c r="D74" s="48" t="s">
        <v>43</v>
      </c>
      <c r="E74" s="280">
        <v>0.12064792824074075</v>
      </c>
      <c r="F74" s="51"/>
      <c r="G74" s="142">
        <v>140</v>
      </c>
      <c r="H74" s="144"/>
      <c r="I74" s="36"/>
      <c r="J74" s="36"/>
      <c r="K74" s="315"/>
    </row>
    <row r="75" spans="1:11" ht="9.75" customHeight="1">
      <c r="A75" s="140">
        <v>68</v>
      </c>
      <c r="B75" s="279">
        <v>115</v>
      </c>
      <c r="C75" s="48" t="s">
        <v>188</v>
      </c>
      <c r="D75" s="48" t="s">
        <v>55</v>
      </c>
      <c r="E75" s="280">
        <v>0.12064938657407408</v>
      </c>
      <c r="F75" s="51"/>
      <c r="G75" s="140">
        <v>141</v>
      </c>
      <c r="H75" s="144"/>
      <c r="I75" s="36"/>
      <c r="J75" s="36"/>
      <c r="K75" s="315"/>
    </row>
    <row r="76" spans="1:11" ht="9.75" customHeight="1">
      <c r="A76" s="140">
        <v>69</v>
      </c>
      <c r="B76" s="279">
        <v>228</v>
      </c>
      <c r="C76" s="48" t="s">
        <v>225</v>
      </c>
      <c r="D76" s="48" t="s">
        <v>119</v>
      </c>
      <c r="E76" s="280">
        <v>0.12065171296296297</v>
      </c>
      <c r="F76" s="51"/>
      <c r="G76" s="140">
        <v>142</v>
      </c>
      <c r="H76" s="144"/>
      <c r="I76" s="36"/>
      <c r="J76" s="36"/>
      <c r="K76" s="315"/>
    </row>
    <row r="77" spans="1:11" ht="9.75" customHeight="1">
      <c r="A77" s="140">
        <v>70</v>
      </c>
      <c r="B77" s="279">
        <v>78</v>
      </c>
      <c r="C77" s="48" t="s">
        <v>174</v>
      </c>
      <c r="D77" s="48" t="s">
        <v>175</v>
      </c>
      <c r="E77" s="280">
        <v>0.12065719907407407</v>
      </c>
      <c r="F77" s="51"/>
      <c r="G77" s="142">
        <v>143</v>
      </c>
      <c r="H77" s="144"/>
      <c r="I77" s="36"/>
      <c r="J77" s="36"/>
      <c r="K77" s="315"/>
    </row>
    <row r="78" spans="1:11" ht="9.75" customHeight="1">
      <c r="A78" s="140">
        <v>71</v>
      </c>
      <c r="B78" s="279">
        <v>15</v>
      </c>
      <c r="C78" s="48" t="s">
        <v>82</v>
      </c>
      <c r="D78" s="48" t="s">
        <v>118</v>
      </c>
      <c r="E78" s="280">
        <v>0.12066194444444445</v>
      </c>
      <c r="F78" s="51"/>
      <c r="G78" s="140">
        <v>144</v>
      </c>
      <c r="H78" s="144"/>
      <c r="I78" s="36"/>
      <c r="J78" s="36"/>
      <c r="K78" s="315"/>
    </row>
    <row r="79" spans="1:11" ht="9.75" customHeight="1">
      <c r="A79" s="140">
        <v>72</v>
      </c>
      <c r="B79" s="279">
        <v>48</v>
      </c>
      <c r="C79" s="48" t="s">
        <v>84</v>
      </c>
      <c r="D79" s="48" t="s">
        <v>43</v>
      </c>
      <c r="E79" s="280">
        <v>0.12070527777777779</v>
      </c>
      <c r="F79" s="51"/>
      <c r="G79" s="140">
        <v>145</v>
      </c>
      <c r="H79" s="144"/>
      <c r="I79" s="36"/>
      <c r="J79" s="36"/>
      <c r="K79" s="315"/>
    </row>
    <row r="80" spans="1:11" ht="9.75" customHeight="1">
      <c r="A80" s="141">
        <v>73</v>
      </c>
      <c r="B80" s="284">
        <v>50</v>
      </c>
      <c r="C80" s="189" t="s">
        <v>52</v>
      </c>
      <c r="D80" s="189" t="s">
        <v>43</v>
      </c>
      <c r="E80" s="285">
        <v>0.1207088425925926</v>
      </c>
      <c r="F80" s="51"/>
      <c r="G80" s="143">
        <v>146</v>
      </c>
      <c r="H80" s="145"/>
      <c r="I80" s="137"/>
      <c r="J80" s="137"/>
      <c r="K80" s="316"/>
    </row>
    <row r="81" ht="9.75" customHeight="1">
      <c r="M81" s="276">
        <v>106</v>
      </c>
    </row>
    <row r="82" ht="12.75">
      <c r="M82" s="69">
        <v>225</v>
      </c>
    </row>
    <row r="83" ht="12.75">
      <c r="M83" s="69">
        <v>232</v>
      </c>
    </row>
    <row r="84" ht="12.75">
      <c r="M84" s="69">
        <v>122</v>
      </c>
    </row>
    <row r="85" ht="12.75">
      <c r="M85" s="69">
        <v>46</v>
      </c>
    </row>
    <row r="86" ht="12.75">
      <c r="M86" s="69">
        <v>223</v>
      </c>
    </row>
    <row r="87" ht="12.75">
      <c r="M87" s="69">
        <v>203</v>
      </c>
    </row>
    <row r="88" ht="12.75">
      <c r="M88" s="69">
        <v>125</v>
      </c>
    </row>
    <row r="89" ht="12.75">
      <c r="M89" s="69">
        <v>109</v>
      </c>
    </row>
    <row r="90" ht="12.75">
      <c r="M90" s="69">
        <v>113</v>
      </c>
    </row>
    <row r="91" ht="12.75">
      <c r="M91" s="69">
        <v>2</v>
      </c>
    </row>
    <row r="92" ht="12.75">
      <c r="M92" s="69">
        <v>217</v>
      </c>
    </row>
    <row r="93" ht="12.75">
      <c r="M93" s="69">
        <v>56</v>
      </c>
    </row>
    <row r="94" ht="12.75">
      <c r="M94" s="69">
        <v>70</v>
      </c>
    </row>
    <row r="95" ht="12.75">
      <c r="M95" s="69">
        <v>114</v>
      </c>
    </row>
    <row r="96" ht="12.75">
      <c r="M96" s="69">
        <v>237</v>
      </c>
    </row>
    <row r="97" ht="12.75">
      <c r="M97" s="69">
        <v>40</v>
      </c>
    </row>
    <row r="98" ht="12.75">
      <c r="M98" s="69">
        <v>19</v>
      </c>
    </row>
    <row r="99" ht="12.75">
      <c r="M99" s="69">
        <v>129</v>
      </c>
    </row>
    <row r="100" ht="12.75">
      <c r="M100" s="69">
        <v>224</v>
      </c>
    </row>
    <row r="101" ht="12.75">
      <c r="M101" s="69">
        <v>29</v>
      </c>
    </row>
    <row r="102" ht="12.75">
      <c r="M102" s="69">
        <v>3</v>
      </c>
    </row>
    <row r="103" ht="12.75">
      <c r="M103" s="69">
        <v>128</v>
      </c>
    </row>
    <row r="104" ht="12.75">
      <c r="M104" s="69">
        <v>60</v>
      </c>
    </row>
    <row r="105" ht="12.75">
      <c r="M105" s="69">
        <v>131</v>
      </c>
    </row>
    <row r="106" ht="12.75">
      <c r="M106" s="69">
        <v>108</v>
      </c>
    </row>
    <row r="107" ht="12.75">
      <c r="M107" s="69">
        <v>101</v>
      </c>
    </row>
    <row r="108" ht="12.75">
      <c r="M108" s="69">
        <v>117</v>
      </c>
    </row>
    <row r="109" ht="12.75">
      <c r="M109" s="69">
        <v>112</v>
      </c>
    </row>
    <row r="110" ht="12.75">
      <c r="M110" s="69">
        <v>208</v>
      </c>
    </row>
    <row r="111" ht="12.75">
      <c r="M111" s="69">
        <v>235</v>
      </c>
    </row>
    <row r="112" ht="12.75">
      <c r="M112" s="69">
        <v>14</v>
      </c>
    </row>
    <row r="113" ht="12.75">
      <c r="M113" s="69">
        <v>234</v>
      </c>
    </row>
    <row r="114" ht="12.75">
      <c r="M114" s="69">
        <v>227</v>
      </c>
    </row>
    <row r="115" ht="12.75">
      <c r="M115" s="1">
        <v>227</v>
      </c>
    </row>
    <row r="116" ht="12.75">
      <c r="M116" s="1">
        <v>228</v>
      </c>
    </row>
    <row r="117" ht="12.75">
      <c r="M117" s="1">
        <v>229</v>
      </c>
    </row>
    <row r="118" ht="12.75">
      <c r="M118" s="1">
        <v>231</v>
      </c>
    </row>
    <row r="119" ht="12.75">
      <c r="M119" s="1">
        <v>232</v>
      </c>
    </row>
    <row r="120" ht="12.75">
      <c r="M120" s="1">
        <v>234</v>
      </c>
    </row>
    <row r="121" ht="12.75">
      <c r="M121" s="1">
        <v>235</v>
      </c>
    </row>
    <row r="122" ht="12.75">
      <c r="M122" s="1">
        <v>237</v>
      </c>
    </row>
    <row r="123" ht="12.75">
      <c r="M123" s="1"/>
    </row>
    <row r="124" ht="12.75">
      <c r="M124" s="1"/>
    </row>
    <row r="125" ht="12.75">
      <c r="M125" s="1"/>
    </row>
    <row r="126" ht="12.75">
      <c r="M126" s="1"/>
    </row>
    <row r="127" ht="12.75">
      <c r="M127" s="1"/>
    </row>
    <row r="128" ht="12.75">
      <c r="M128" s="1"/>
    </row>
    <row r="129" ht="12.75">
      <c r="M129" s="1"/>
    </row>
  </sheetData>
  <sheetProtection/>
  <mergeCells count="4">
    <mergeCell ref="A5:C5"/>
    <mergeCell ref="A2:K2"/>
    <mergeCell ref="A3:K3"/>
    <mergeCell ref="A4:K4"/>
  </mergeCells>
  <printOptions/>
  <pageMargins left="0" right="0" top="0.15748031496062992" bottom="0.15748031496062992" header="0.31496062992125984" footer="0.31496062992125984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2:H51"/>
  <sheetViews>
    <sheetView zoomScalePageLayoutView="0" workbookViewId="0" topLeftCell="A19">
      <selection activeCell="D32" sqref="D32:E51"/>
    </sheetView>
  </sheetViews>
  <sheetFormatPr defaultColWidth="11.421875" defaultRowHeight="12.75"/>
  <cols>
    <col min="1" max="1" width="5.421875" style="0" customWidth="1"/>
    <col min="2" max="2" width="8.57421875" style="0" customWidth="1"/>
    <col min="3" max="3" width="4.00390625" style="0" customWidth="1"/>
    <col min="4" max="4" width="26.140625" style="0" bestFit="1" customWidth="1"/>
    <col min="6" max="6" width="13.140625" style="0" customWidth="1"/>
    <col min="8" max="8" width="8.00390625" style="0" customWidth="1"/>
  </cols>
  <sheetData>
    <row r="2" spans="1:8" s="2" customFormat="1" ht="18">
      <c r="A2" s="367" t="s">
        <v>3</v>
      </c>
      <c r="B2" s="367"/>
      <c r="C2" s="367"/>
      <c r="D2" s="367"/>
      <c r="E2" s="367"/>
      <c r="F2" s="367"/>
      <c r="G2" s="367"/>
      <c r="H2" s="367"/>
    </row>
    <row r="3" spans="1:8" s="2" customFormat="1" ht="15">
      <c r="A3" s="368" t="s">
        <v>4</v>
      </c>
      <c r="B3" s="368"/>
      <c r="C3" s="368"/>
      <c r="D3" s="368"/>
      <c r="E3" s="368"/>
      <c r="F3" s="368"/>
      <c r="G3" s="368"/>
      <c r="H3" s="368"/>
    </row>
    <row r="4" spans="2:8" s="2" customFormat="1" ht="9.75" customHeight="1">
      <c r="B4" s="4"/>
      <c r="C4" s="4"/>
      <c r="D4" s="4"/>
      <c r="E4" s="4"/>
      <c r="F4" s="4"/>
      <c r="G4" s="4"/>
      <c r="H4" s="4"/>
    </row>
    <row r="5" spans="1:8" s="2" customFormat="1" ht="12.75">
      <c r="A5" s="377" t="s">
        <v>10</v>
      </c>
      <c r="B5" s="378"/>
      <c r="C5" s="378"/>
      <c r="D5" s="378"/>
      <c r="E5" s="378"/>
      <c r="F5" s="378"/>
      <c r="G5" s="378"/>
      <c r="H5" s="379"/>
    </row>
    <row r="6" ht="10.5" customHeight="1"/>
    <row r="7" spans="1:8" s="2" customFormat="1" ht="12">
      <c r="A7" s="381" t="s">
        <v>12</v>
      </c>
      <c r="B7" s="381"/>
      <c r="C7" s="381"/>
      <c r="D7" s="381"/>
      <c r="E7" s="381"/>
      <c r="F7" s="381"/>
      <c r="G7" s="381"/>
      <c r="H7" s="381"/>
    </row>
    <row r="8" spans="3:6" s="1" customFormat="1" ht="12.75">
      <c r="C8" s="63" t="s">
        <v>13</v>
      </c>
      <c r="D8" s="63" t="s">
        <v>14</v>
      </c>
      <c r="E8" s="63" t="s">
        <v>9</v>
      </c>
      <c r="F8" s="56" t="s">
        <v>15</v>
      </c>
    </row>
    <row r="9" spans="3:6" s="2" customFormat="1" ht="12.75" customHeight="1">
      <c r="C9" s="12" t="s">
        <v>7</v>
      </c>
      <c r="D9" s="128" t="s">
        <v>115</v>
      </c>
      <c r="E9" s="57">
        <v>0.3540625</v>
      </c>
      <c r="F9" s="37" t="s">
        <v>7</v>
      </c>
    </row>
    <row r="10" spans="3:6" s="2" customFormat="1" ht="12.75" customHeight="1">
      <c r="C10" s="12" t="s">
        <v>7</v>
      </c>
      <c r="D10" s="129" t="s">
        <v>117</v>
      </c>
      <c r="E10" s="295">
        <v>0.3540625</v>
      </c>
      <c r="F10" s="13"/>
    </row>
    <row r="11" spans="3:6" s="2" customFormat="1" ht="12.75" customHeight="1">
      <c r="C11" s="12" t="s">
        <v>7</v>
      </c>
      <c r="D11" s="129" t="s">
        <v>237</v>
      </c>
      <c r="E11" s="295">
        <v>0.3540625</v>
      </c>
      <c r="F11" s="13"/>
    </row>
    <row r="12" spans="3:6" s="2" customFormat="1" ht="12.75" customHeight="1">
      <c r="C12" s="12" t="s">
        <v>7</v>
      </c>
      <c r="D12" s="129" t="s">
        <v>119</v>
      </c>
      <c r="E12" s="295">
        <v>0.3784027777777778</v>
      </c>
      <c r="F12" s="13"/>
    </row>
    <row r="13" spans="3:6" s="2" customFormat="1" ht="12.75" customHeight="1">
      <c r="C13" s="12" t="s">
        <v>7</v>
      </c>
      <c r="D13" s="129" t="s">
        <v>43</v>
      </c>
      <c r="E13" s="295">
        <v>0.3540625</v>
      </c>
      <c r="F13" s="13"/>
    </row>
    <row r="14" spans="3:6" s="2" customFormat="1" ht="12.75" customHeight="1">
      <c r="C14" s="12" t="s">
        <v>7</v>
      </c>
      <c r="D14" s="129" t="s">
        <v>121</v>
      </c>
      <c r="E14" s="295">
        <v>0.3540625</v>
      </c>
      <c r="F14" s="13"/>
    </row>
    <row r="15" spans="3:6" s="2" customFormat="1" ht="12.75" customHeight="1">
      <c r="C15" s="12" t="s">
        <v>7</v>
      </c>
      <c r="D15" s="129" t="s">
        <v>122</v>
      </c>
      <c r="E15" s="295">
        <v>0.404386574074074</v>
      </c>
      <c r="F15" s="13"/>
    </row>
    <row r="16" spans="3:6" s="2" customFormat="1" ht="12.75" customHeight="1">
      <c r="C16" s="12" t="s">
        <v>7</v>
      </c>
      <c r="D16" s="129" t="s">
        <v>48</v>
      </c>
      <c r="E16" s="295">
        <v>0.3540625</v>
      </c>
      <c r="F16" s="13"/>
    </row>
    <row r="17" spans="3:6" s="2" customFormat="1" ht="12.75" customHeight="1">
      <c r="C17" s="12" t="s">
        <v>7</v>
      </c>
      <c r="D17" s="129" t="s">
        <v>123</v>
      </c>
      <c r="E17" s="295">
        <v>0.3540625</v>
      </c>
      <c r="F17" s="13"/>
    </row>
    <row r="18" spans="3:6" s="2" customFormat="1" ht="12.75" customHeight="1">
      <c r="C18" s="12" t="s">
        <v>7</v>
      </c>
      <c r="D18" s="129" t="s">
        <v>107</v>
      </c>
      <c r="E18" s="295">
        <v>0.35564814814814816</v>
      </c>
      <c r="F18" s="13"/>
    </row>
    <row r="19" spans="3:6" s="2" customFormat="1" ht="12.75" customHeight="1">
      <c r="C19" s="12" t="s">
        <v>7</v>
      </c>
      <c r="D19" s="129" t="s">
        <v>71</v>
      </c>
      <c r="E19" s="295">
        <v>0.3540625</v>
      </c>
      <c r="F19" s="13"/>
    </row>
    <row r="20" spans="3:6" s="2" customFormat="1" ht="12.75" customHeight="1">
      <c r="C20" s="12" t="s">
        <v>7</v>
      </c>
      <c r="D20" s="130" t="s">
        <v>124</v>
      </c>
      <c r="E20" s="295">
        <v>0.4270833333333333</v>
      </c>
      <c r="F20" s="13"/>
    </row>
    <row r="21" spans="3:6" s="2" customFormat="1" ht="12.75" customHeight="1">
      <c r="C21" s="12" t="s">
        <v>7</v>
      </c>
      <c r="D21" s="129" t="s">
        <v>68</v>
      </c>
      <c r="E21" s="295">
        <v>0.3540625</v>
      </c>
      <c r="F21" s="13"/>
    </row>
    <row r="22" spans="3:6" s="2" customFormat="1" ht="12.75" customHeight="1">
      <c r="C22" s="12"/>
      <c r="D22" s="129" t="s">
        <v>55</v>
      </c>
      <c r="E22" s="295">
        <v>0.3540625</v>
      </c>
      <c r="F22" s="13"/>
    </row>
    <row r="23" spans="3:6" s="2" customFormat="1" ht="12.75" customHeight="1">
      <c r="C23" s="12" t="s">
        <v>7</v>
      </c>
      <c r="D23" s="129" t="s">
        <v>51</v>
      </c>
      <c r="E23" s="295">
        <v>0.3540625</v>
      </c>
      <c r="F23" s="13"/>
    </row>
    <row r="24" spans="3:6" s="2" customFormat="1" ht="12.75" customHeight="1">
      <c r="C24" s="12" t="s">
        <v>7</v>
      </c>
      <c r="D24" s="129" t="s">
        <v>125</v>
      </c>
      <c r="E24" s="295">
        <v>0.35594907407407406</v>
      </c>
      <c r="F24" s="13"/>
    </row>
    <row r="25" spans="3:6" s="2" customFormat="1" ht="12.75" customHeight="1">
      <c r="C25" s="12" t="s">
        <v>7</v>
      </c>
      <c r="D25" s="129" t="s">
        <v>45</v>
      </c>
      <c r="E25" s="295">
        <v>0.35375</v>
      </c>
      <c r="F25" s="10"/>
    </row>
    <row r="26" spans="3:6" s="2" customFormat="1" ht="12.75" customHeight="1">
      <c r="C26" s="12" t="s">
        <v>7</v>
      </c>
      <c r="D26" s="129" t="s">
        <v>126</v>
      </c>
      <c r="E26" s="295">
        <v>0.3540625</v>
      </c>
      <c r="F26" s="10"/>
    </row>
    <row r="27" spans="3:6" s="2" customFormat="1" ht="12.75" customHeight="1">
      <c r="C27" s="12" t="s">
        <v>7</v>
      </c>
      <c r="D27" s="129" t="s">
        <v>53</v>
      </c>
      <c r="E27" s="295">
        <v>0.3540625</v>
      </c>
      <c r="F27" s="10"/>
    </row>
    <row r="28" spans="3:6" s="2" customFormat="1" ht="13.5">
      <c r="C28" s="60" t="s">
        <v>7</v>
      </c>
      <c r="D28" s="131" t="s">
        <v>64</v>
      </c>
      <c r="E28" s="295">
        <v>0.3540625</v>
      </c>
      <c r="F28" s="11"/>
    </row>
    <row r="29" spans="3:6" s="2" customFormat="1" ht="13.5" customHeight="1">
      <c r="C29" s="132"/>
      <c r="D29" s="133"/>
      <c r="E29" s="235"/>
      <c r="F29" s="14"/>
    </row>
    <row r="30" spans="3:8" s="2" customFormat="1" ht="12">
      <c r="C30" s="382" t="s">
        <v>16</v>
      </c>
      <c r="D30" s="382"/>
      <c r="E30" s="382"/>
      <c r="F30" s="382"/>
      <c r="H30" s="88"/>
    </row>
    <row r="31" spans="1:8" s="2" customFormat="1" ht="12.75">
      <c r="A31" s="88"/>
      <c r="C31" s="63" t="s">
        <v>13</v>
      </c>
      <c r="D31" s="63" t="s">
        <v>14</v>
      </c>
      <c r="E31" s="63" t="s">
        <v>9</v>
      </c>
      <c r="F31" s="56" t="s">
        <v>15</v>
      </c>
      <c r="H31" s="88"/>
    </row>
    <row r="32" spans="2:7" s="2" customFormat="1" ht="13.5">
      <c r="B32" s="88"/>
      <c r="C32" s="296" t="s">
        <v>7</v>
      </c>
      <c r="D32" s="208" t="s">
        <v>121</v>
      </c>
      <c r="E32" s="297">
        <v>0.36060185185185184</v>
      </c>
      <c r="F32" s="37" t="s">
        <v>7</v>
      </c>
      <c r="G32" s="88"/>
    </row>
    <row r="33" spans="3:6" s="2" customFormat="1" ht="12.75" customHeight="1">
      <c r="C33" s="12" t="s">
        <v>7</v>
      </c>
      <c r="D33" s="209" t="s">
        <v>117</v>
      </c>
      <c r="E33" s="298">
        <v>0.3608564814814815</v>
      </c>
      <c r="F33" s="13"/>
    </row>
    <row r="34" spans="3:6" s="2" customFormat="1" ht="12.75" customHeight="1">
      <c r="C34" s="12" t="s">
        <v>7</v>
      </c>
      <c r="D34" s="209" t="s">
        <v>45</v>
      </c>
      <c r="E34" s="298">
        <v>0.3608912037037037</v>
      </c>
      <c r="F34" s="13"/>
    </row>
    <row r="35" spans="3:6" s="2" customFormat="1" ht="12.75" customHeight="1">
      <c r="C35" s="12" t="s">
        <v>7</v>
      </c>
      <c r="D35" s="209" t="s">
        <v>71</v>
      </c>
      <c r="E35" s="298">
        <v>0.36091435185185183</v>
      </c>
      <c r="F35" s="13"/>
    </row>
    <row r="36" spans="3:6" s="2" customFormat="1" ht="12.75" customHeight="1">
      <c r="C36" s="12" t="s">
        <v>7</v>
      </c>
      <c r="D36" s="209" t="s">
        <v>51</v>
      </c>
      <c r="E36" s="298">
        <v>0.36091435185185183</v>
      </c>
      <c r="F36" s="13"/>
    </row>
    <row r="37" spans="3:6" s="2" customFormat="1" ht="12.75" customHeight="1">
      <c r="C37" s="12" t="s">
        <v>7</v>
      </c>
      <c r="D37" s="209" t="s">
        <v>64</v>
      </c>
      <c r="E37" s="298">
        <v>0.3610069444444444</v>
      </c>
      <c r="F37" s="13"/>
    </row>
    <row r="38" spans="3:6" s="2" customFormat="1" ht="12.75" customHeight="1">
      <c r="C38" s="12" t="s">
        <v>7</v>
      </c>
      <c r="D38" s="209" t="s">
        <v>123</v>
      </c>
      <c r="E38" s="298">
        <v>0.36104166666666665</v>
      </c>
      <c r="F38" s="13"/>
    </row>
    <row r="39" spans="3:6" s="2" customFormat="1" ht="12.75" customHeight="1">
      <c r="C39" s="12" t="s">
        <v>7</v>
      </c>
      <c r="D39" s="209" t="s">
        <v>53</v>
      </c>
      <c r="E39" s="298">
        <v>0.3611574074074074</v>
      </c>
      <c r="F39" s="13"/>
    </row>
    <row r="40" spans="3:6" s="2" customFormat="1" ht="12.75" customHeight="1">
      <c r="C40" s="12" t="s">
        <v>7</v>
      </c>
      <c r="D40" s="209" t="s">
        <v>68</v>
      </c>
      <c r="E40" s="298">
        <v>0.36119212962962965</v>
      </c>
      <c r="F40" s="13"/>
    </row>
    <row r="41" spans="3:6" s="2" customFormat="1" ht="12.75" customHeight="1">
      <c r="C41" s="12" t="s">
        <v>7</v>
      </c>
      <c r="D41" s="209" t="s">
        <v>48</v>
      </c>
      <c r="E41" s="298">
        <v>0.3612152777777778</v>
      </c>
      <c r="F41" s="13"/>
    </row>
    <row r="42" spans="3:6" s="2" customFormat="1" ht="12.75" customHeight="1">
      <c r="C42" s="12" t="s">
        <v>7</v>
      </c>
      <c r="D42" s="209" t="s">
        <v>237</v>
      </c>
      <c r="E42" s="298">
        <v>0.3612384259259259</v>
      </c>
      <c r="F42" s="13"/>
    </row>
    <row r="43" spans="3:6" s="2" customFormat="1" ht="12.75" customHeight="1">
      <c r="C43" s="12" t="s">
        <v>7</v>
      </c>
      <c r="D43" s="209" t="s">
        <v>43</v>
      </c>
      <c r="E43" s="298">
        <v>0.3614236111111111</v>
      </c>
      <c r="F43" s="13"/>
    </row>
    <row r="44" spans="3:6" s="2" customFormat="1" ht="12.75" customHeight="1">
      <c r="C44" s="12" t="s">
        <v>7</v>
      </c>
      <c r="D44" s="209" t="s">
        <v>55</v>
      </c>
      <c r="E44" s="298">
        <v>0.3614467592592593</v>
      </c>
      <c r="F44" s="13"/>
    </row>
    <row r="45" spans="3:6" s="2" customFormat="1" ht="12.75" customHeight="1">
      <c r="C45" s="12" t="s">
        <v>7</v>
      </c>
      <c r="D45" s="209" t="s">
        <v>126</v>
      </c>
      <c r="E45" s="298">
        <v>0.36159722222222224</v>
      </c>
      <c r="F45" s="13"/>
    </row>
    <row r="46" spans="3:6" s="2" customFormat="1" ht="12.75" customHeight="1">
      <c r="C46" s="12" t="s">
        <v>7</v>
      </c>
      <c r="D46" s="209" t="s">
        <v>115</v>
      </c>
      <c r="E46" s="298">
        <v>0.36171296296296296</v>
      </c>
      <c r="F46" s="13"/>
    </row>
    <row r="47" spans="3:6" s="2" customFormat="1" ht="12.75" customHeight="1">
      <c r="C47" s="12"/>
      <c r="D47" s="209" t="s">
        <v>107</v>
      </c>
      <c r="E47" s="298">
        <v>0.3629398148148148</v>
      </c>
      <c r="F47" s="13"/>
    </row>
    <row r="48" spans="3:6" s="2" customFormat="1" ht="12.75" customHeight="1">
      <c r="C48" s="12" t="s">
        <v>7</v>
      </c>
      <c r="D48" s="209" t="s">
        <v>125</v>
      </c>
      <c r="E48" s="298">
        <v>0.36342592592592593</v>
      </c>
      <c r="F48" s="13"/>
    </row>
    <row r="49" spans="2:7" ht="12.75" customHeight="1">
      <c r="B49" s="2"/>
      <c r="C49" s="12" t="s">
        <v>7</v>
      </c>
      <c r="D49" s="209" t="s">
        <v>119</v>
      </c>
      <c r="E49" s="298">
        <v>0.38648148148148154</v>
      </c>
      <c r="F49" s="13"/>
      <c r="G49" s="2"/>
    </row>
    <row r="50" spans="3:6" ht="12.75" customHeight="1">
      <c r="C50" s="12" t="s">
        <v>7</v>
      </c>
      <c r="D50" s="209" t="s">
        <v>122</v>
      </c>
      <c r="E50" s="298">
        <v>0.41255787037037034</v>
      </c>
      <c r="F50" s="10"/>
    </row>
    <row r="51" spans="3:6" ht="13.5">
      <c r="C51" s="60" t="s">
        <v>7</v>
      </c>
      <c r="D51" s="267" t="s">
        <v>124</v>
      </c>
      <c r="E51" s="299">
        <v>0.43504629629629626</v>
      </c>
      <c r="F51" s="11"/>
    </row>
  </sheetData>
  <sheetProtection/>
  <mergeCells count="5">
    <mergeCell ref="A5:H5"/>
    <mergeCell ref="A7:H7"/>
    <mergeCell ref="A2:H2"/>
    <mergeCell ref="A3:H3"/>
    <mergeCell ref="C30:F3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O196"/>
  <sheetViews>
    <sheetView zoomScalePageLayoutView="0" workbookViewId="0" topLeftCell="A13">
      <selection activeCell="H21" sqref="H21"/>
    </sheetView>
  </sheetViews>
  <sheetFormatPr defaultColWidth="11.421875" defaultRowHeight="12.75"/>
  <cols>
    <col min="1" max="1" width="3.421875" style="15" bestFit="1" customWidth="1"/>
    <col min="2" max="2" width="5.00390625" style="15" customWidth="1"/>
    <col min="3" max="3" width="20.28125" style="15" customWidth="1"/>
    <col min="4" max="4" width="16.421875" style="15" customWidth="1"/>
    <col min="5" max="5" width="3.421875" style="15" bestFit="1" customWidth="1"/>
    <col min="6" max="6" width="3.421875" style="15" customWidth="1"/>
    <col min="7" max="7" width="5.00390625" style="15" customWidth="1"/>
    <col min="8" max="8" width="20.28125" style="15" customWidth="1"/>
    <col min="9" max="9" width="16.28125" style="15" customWidth="1"/>
    <col min="10" max="10" width="3.8515625" style="15" customWidth="1"/>
    <col min="11" max="12" width="11.421875" style="15" customWidth="1"/>
    <col min="13" max="13" width="6.7109375" style="99" bestFit="1" customWidth="1"/>
    <col min="14" max="14" width="21.00390625" style="99" bestFit="1" customWidth="1"/>
    <col min="15" max="15" width="17.00390625" style="99" bestFit="1" customWidth="1"/>
    <col min="16" max="16384" width="11.421875" style="15" customWidth="1"/>
  </cols>
  <sheetData>
    <row r="1" spans="1:9" ht="18.75">
      <c r="A1" s="383" t="s">
        <v>113</v>
      </c>
      <c r="B1" s="383"/>
      <c r="C1" s="383"/>
      <c r="D1" s="383"/>
      <c r="E1" s="383"/>
      <c r="F1" s="383"/>
      <c r="G1" s="383"/>
      <c r="H1" s="383"/>
      <c r="I1" s="383"/>
    </row>
    <row r="2" spans="1:9" ht="14.25">
      <c r="A2" s="384" t="s">
        <v>109</v>
      </c>
      <c r="B2" s="384"/>
      <c r="C2" s="384"/>
      <c r="D2" s="384"/>
      <c r="E2" s="384"/>
      <c r="F2" s="384"/>
      <c r="G2" s="384"/>
      <c r="H2" s="384"/>
      <c r="I2" s="384"/>
    </row>
    <row r="3" spans="1:9" ht="26.25">
      <c r="A3" s="385" t="s">
        <v>18</v>
      </c>
      <c r="B3" s="385"/>
      <c r="C3" s="385"/>
      <c r="D3" s="385"/>
      <c r="E3" s="385"/>
      <c r="F3" s="385"/>
      <c r="G3" s="385"/>
      <c r="H3" s="385"/>
      <c r="I3" s="385"/>
    </row>
    <row r="4" spans="1:10" ht="24.75">
      <c r="A4" s="386" t="s">
        <v>19</v>
      </c>
      <c r="B4" s="387"/>
      <c r="C4" s="387"/>
      <c r="D4" s="387"/>
      <c r="E4" s="388"/>
      <c r="F4" s="389" t="s">
        <v>20</v>
      </c>
      <c r="G4" s="390"/>
      <c r="H4" s="390"/>
      <c r="I4" s="390"/>
      <c r="J4" s="391"/>
    </row>
    <row r="5" spans="1:10" ht="12.75">
      <c r="A5" s="392" t="s">
        <v>21</v>
      </c>
      <c r="B5" s="393"/>
      <c r="C5" s="393"/>
      <c r="D5" s="393"/>
      <c r="E5" s="106" t="s">
        <v>22</v>
      </c>
      <c r="F5" s="394" t="s">
        <v>127</v>
      </c>
      <c r="G5" s="393"/>
      <c r="H5" s="393"/>
      <c r="I5" s="393"/>
      <c r="J5" s="82" t="s">
        <v>22</v>
      </c>
    </row>
    <row r="6" spans="1:10" ht="12.75">
      <c r="A6" s="111">
        <v>1</v>
      </c>
      <c r="B6" s="41">
        <v>12</v>
      </c>
      <c r="C6" s="100" t="str">
        <f>VLOOKUP(B6,M2:O251,2,FALSE)</f>
        <v>FACIONI Mikael</v>
      </c>
      <c r="D6" s="101" t="str">
        <f>VLOOKUP(B6,M2:O251,3,FALSE)</f>
        <v>Accro Vélo</v>
      </c>
      <c r="E6" s="111">
        <v>5</v>
      </c>
      <c r="F6" s="22">
        <v>1</v>
      </c>
      <c r="G6" s="41">
        <v>6</v>
      </c>
      <c r="H6" s="100" t="str">
        <f>VLOOKUP(G6,M2:O251,2,FALSE)</f>
        <v>TRIMOULET Yohan</v>
      </c>
      <c r="I6" s="101" t="str">
        <f>VLOOKUP(G6,M2:O251,3,FALSE)</f>
        <v>Accro Vélo</v>
      </c>
      <c r="J6" s="111">
        <v>5</v>
      </c>
    </row>
    <row r="7" spans="1:10" ht="12.75">
      <c r="A7" s="112">
        <v>2</v>
      </c>
      <c r="B7" s="86">
        <v>1</v>
      </c>
      <c r="C7" s="102" t="str">
        <f>VLOOKUP(B7,M3:O252,2,FALSE)</f>
        <v>DAVIA Xavier</v>
      </c>
      <c r="D7" s="103" t="str">
        <f>VLOOKUP(B7,M3:O252,3,FALSE)</f>
        <v>U.C.Lavedan</v>
      </c>
      <c r="E7" s="112">
        <v>3</v>
      </c>
      <c r="F7" s="20">
        <v>2</v>
      </c>
      <c r="G7" s="86">
        <v>1</v>
      </c>
      <c r="H7" s="102" t="str">
        <f>VLOOKUP(G7,M3:O252,2,FALSE)</f>
        <v>DAVIA Xavier</v>
      </c>
      <c r="I7" s="103" t="str">
        <f>VLOOKUP(G7,M3:O252,3,FALSE)</f>
        <v>U.C.Lavedan</v>
      </c>
      <c r="J7" s="112">
        <v>3</v>
      </c>
    </row>
    <row r="8" spans="1:10" ht="12.75">
      <c r="A8" s="112">
        <v>3</v>
      </c>
      <c r="B8" s="86">
        <v>10</v>
      </c>
      <c r="C8" s="102" t="str">
        <f>VLOOKUP(B8,M4:O253,2,FALSE)</f>
        <v>MARCOT Guillaume</v>
      </c>
      <c r="D8" s="103" t="str">
        <f>VLOOKUP(B8,M4:O253,3,FALSE)</f>
        <v>Accro Vélo</v>
      </c>
      <c r="E8" s="112">
        <v>2</v>
      </c>
      <c r="F8" s="20">
        <v>3</v>
      </c>
      <c r="G8" s="86">
        <v>32</v>
      </c>
      <c r="H8" s="102" t="str">
        <f>VLOOKUP(G8,M4:O253,2,FALSE)</f>
        <v>ROUX Philippe</v>
      </c>
      <c r="I8" s="103" t="str">
        <f>VLOOKUP(G8,M4:O253,3,FALSE)</f>
        <v>Castelmayran V.C</v>
      </c>
      <c r="J8" s="112">
        <v>2</v>
      </c>
    </row>
    <row r="9" spans="1:10" ht="12.75">
      <c r="A9" s="114">
        <v>4</v>
      </c>
      <c r="B9" s="87">
        <v>31</v>
      </c>
      <c r="C9" s="104" t="str">
        <f>VLOOKUP(B9,M5:O254,2,FALSE)</f>
        <v>BAZALGETTE Romain</v>
      </c>
      <c r="D9" s="105" t="str">
        <f>VLOOKUP(B9,M5:O254,3,FALSE)</f>
        <v>Castelmayran V.C</v>
      </c>
      <c r="E9" s="114">
        <v>1</v>
      </c>
      <c r="F9" s="25">
        <v>4</v>
      </c>
      <c r="G9" s="87">
        <v>25</v>
      </c>
      <c r="H9" s="104" t="str">
        <f>VLOOKUP(G9,M5:O254,2,FALSE)</f>
        <v>BERTOMEU Nicolas</v>
      </c>
      <c r="I9" s="105" t="str">
        <f>VLOOKUP(G9,M5:O254,3,FALSE)</f>
        <v>G.P.C.C</v>
      </c>
      <c r="J9" s="114">
        <v>1</v>
      </c>
    </row>
    <row r="10" spans="1:10" ht="12.75">
      <c r="A10" s="395" t="s">
        <v>23</v>
      </c>
      <c r="B10" s="396"/>
      <c r="C10" s="396"/>
      <c r="D10" s="396"/>
      <c r="E10" s="89" t="s">
        <v>22</v>
      </c>
      <c r="F10" s="397" t="s">
        <v>127</v>
      </c>
      <c r="G10" s="396"/>
      <c r="H10" s="396"/>
      <c r="I10" s="396"/>
      <c r="J10" s="89" t="s">
        <v>22</v>
      </c>
    </row>
    <row r="11" spans="1:10" ht="12.75">
      <c r="A11" s="111">
        <v>1</v>
      </c>
      <c r="B11" s="41">
        <v>12</v>
      </c>
      <c r="C11" s="100" t="str">
        <f>VLOOKUP(B11,M2:O251,2,FALSE)</f>
        <v>FACIONI Mikael</v>
      </c>
      <c r="D11" s="101" t="str">
        <f>VLOOKUP(B11,M2:O251,3,FALSE)</f>
        <v>Accro Vélo</v>
      </c>
      <c r="E11" s="111">
        <v>5</v>
      </c>
      <c r="F11" s="22">
        <v>1</v>
      </c>
      <c r="G11" s="41">
        <v>63</v>
      </c>
      <c r="H11" s="100" t="str">
        <f>VLOOKUP(G11,M2:O251,2,FALSE)</f>
        <v>BENSON Daren</v>
      </c>
      <c r="I11" s="101" t="str">
        <f>VLOOKUP(G11,M2:O251,3,FALSE)</f>
        <v>First Team 64</v>
      </c>
      <c r="J11" s="111">
        <v>5</v>
      </c>
    </row>
    <row r="12" spans="1:10" ht="12.75">
      <c r="A12" s="112">
        <v>2</v>
      </c>
      <c r="B12" s="86">
        <v>10</v>
      </c>
      <c r="C12" s="102" t="str">
        <f>VLOOKUP(B12,M3:O252,2,FALSE)</f>
        <v>MARCOT Guillaume</v>
      </c>
      <c r="D12" s="103" t="str">
        <f>VLOOKUP(B12,M3:O252,3,FALSE)</f>
        <v>Accro Vélo</v>
      </c>
      <c r="E12" s="112">
        <v>3</v>
      </c>
      <c r="F12" s="20">
        <v>2</v>
      </c>
      <c r="G12" s="86">
        <v>51</v>
      </c>
      <c r="H12" s="102" t="str">
        <f>VLOOKUP(G12,M3:O252,2,FALSE)</f>
        <v>BALESTER Cédric</v>
      </c>
      <c r="I12" s="103" t="str">
        <f>VLOOKUP(G12,M3:O252,3,FALSE)</f>
        <v>Tarbes C.C</v>
      </c>
      <c r="J12" s="112">
        <v>3</v>
      </c>
    </row>
    <row r="13" spans="1:10" ht="12.75">
      <c r="A13" s="112">
        <v>3</v>
      </c>
      <c r="B13" s="86">
        <v>31</v>
      </c>
      <c r="C13" s="102" t="str">
        <f>VLOOKUP(B13,M4:O253,2,FALSE)</f>
        <v>BAZALGETTE Romain</v>
      </c>
      <c r="D13" s="103" t="str">
        <f>VLOOKUP(B13,M4:O253,3,FALSE)</f>
        <v>Castelmayran V.C</v>
      </c>
      <c r="E13" s="112">
        <v>2</v>
      </c>
      <c r="F13" s="20">
        <v>3</v>
      </c>
      <c r="G13" s="86">
        <v>32</v>
      </c>
      <c r="H13" s="102" t="str">
        <f>VLOOKUP(G13,M4:O253,2,FALSE)</f>
        <v>ROUX Philippe</v>
      </c>
      <c r="I13" s="103" t="str">
        <f>VLOOKUP(G13,M4:O253,3,FALSE)</f>
        <v>Castelmayran V.C</v>
      </c>
      <c r="J13" s="112">
        <v>2</v>
      </c>
    </row>
    <row r="14" spans="1:10" ht="12.75">
      <c r="A14" s="114">
        <v>4</v>
      </c>
      <c r="B14" s="87">
        <v>1</v>
      </c>
      <c r="C14" s="104" t="str">
        <f>VLOOKUP(B14,M5:O254,2,FALSE)</f>
        <v>DAVIA Xavier</v>
      </c>
      <c r="D14" s="105" t="str">
        <f>VLOOKUP(B14,M5:O254,3,FALSE)</f>
        <v>U.C.Lavedan</v>
      </c>
      <c r="E14" s="114">
        <v>1</v>
      </c>
      <c r="F14" s="25">
        <v>4</v>
      </c>
      <c r="G14" s="87">
        <v>48</v>
      </c>
      <c r="H14" s="104" t="str">
        <f>VLOOKUP(G14,M5:O254,2,FALSE)</f>
        <v>GLACIAL Nicolas</v>
      </c>
      <c r="I14" s="105" t="str">
        <f>VLOOKUP(G14,M5:O254,3,FALSE)</f>
        <v>C.C.Madiran</v>
      </c>
      <c r="J14" s="114">
        <v>1</v>
      </c>
    </row>
    <row r="15" spans="1:9" ht="12.75">
      <c r="A15" s="395" t="s">
        <v>24</v>
      </c>
      <c r="B15" s="396"/>
      <c r="C15" s="396"/>
      <c r="D15" s="396"/>
      <c r="E15" s="89" t="s">
        <v>22</v>
      </c>
      <c r="F15" s="18"/>
      <c r="G15" s="18"/>
      <c r="H15" s="19"/>
      <c r="I15" s="26"/>
    </row>
    <row r="16" spans="1:9" ht="12.75">
      <c r="A16" s="111">
        <v>1</v>
      </c>
      <c r="B16" s="41">
        <v>1</v>
      </c>
      <c r="C16" s="100" t="str">
        <f>VLOOKUP(B16,M2:O251,2,FALSE)</f>
        <v>DAVIA Xavier</v>
      </c>
      <c r="D16" s="101" t="str">
        <f>VLOOKUP(B16,M2:O251,3,FALSE)</f>
        <v>U.C.Lavedan</v>
      </c>
      <c r="E16" s="111">
        <v>5</v>
      </c>
      <c r="F16" s="18"/>
      <c r="G16" s="18"/>
      <c r="H16" s="19"/>
      <c r="I16" s="26"/>
    </row>
    <row r="17" spans="1:9" ht="12.75">
      <c r="A17" s="112">
        <v>2</v>
      </c>
      <c r="B17" s="86">
        <v>16</v>
      </c>
      <c r="C17" s="102" t="str">
        <f>VLOOKUP(B17,M3:O252,2,FALSE)</f>
        <v>BOUTY Cyril</v>
      </c>
      <c r="D17" s="103" t="str">
        <f>VLOOKUP(B17,M3:O252,3,FALSE)</f>
        <v>C.C.Casteljaloux</v>
      </c>
      <c r="E17" s="112">
        <v>3</v>
      </c>
      <c r="F17" s="18"/>
      <c r="G17" s="18"/>
      <c r="H17" s="19"/>
      <c r="I17" s="26"/>
    </row>
    <row r="18" spans="1:9" ht="12.75">
      <c r="A18" s="112">
        <v>3</v>
      </c>
      <c r="B18" s="86">
        <v>31</v>
      </c>
      <c r="C18" s="102" t="str">
        <f>VLOOKUP(B18,M4:O253,2,FALSE)</f>
        <v>BAZALGETTE Romain</v>
      </c>
      <c r="D18" s="103" t="str">
        <f>VLOOKUP(B18,M4:O253,3,FALSE)</f>
        <v>Castelmayran V.C</v>
      </c>
      <c r="E18" s="112">
        <v>2</v>
      </c>
      <c r="F18" s="18"/>
      <c r="G18" s="18"/>
      <c r="H18" s="19"/>
      <c r="I18" s="26"/>
    </row>
    <row r="19" spans="1:9" ht="12.75">
      <c r="A19" s="114">
        <v>4</v>
      </c>
      <c r="B19" s="87">
        <v>12</v>
      </c>
      <c r="C19" s="104" t="str">
        <f>VLOOKUP(B19,M5:O254,2,FALSE)</f>
        <v>FACIONI Mikael</v>
      </c>
      <c r="D19" s="105" t="str">
        <f>VLOOKUP(B19,M5:O254,3,FALSE)</f>
        <v>Accro Vélo</v>
      </c>
      <c r="E19" s="114">
        <v>1</v>
      </c>
      <c r="F19" s="18"/>
      <c r="G19" s="18"/>
      <c r="H19" s="19"/>
      <c r="I19" s="26"/>
    </row>
    <row r="20" spans="1:9" ht="12.75">
      <c r="A20" s="26"/>
      <c r="B20" s="18"/>
      <c r="C20" s="18"/>
      <c r="D20" s="26"/>
      <c r="E20" s="26"/>
      <c r="F20" s="18"/>
      <c r="G20" s="18"/>
      <c r="H20" s="19"/>
      <c r="I20" s="26"/>
    </row>
    <row r="21" spans="1:9" ht="12.75">
      <c r="A21" s="398" t="s">
        <v>25</v>
      </c>
      <c r="B21" s="398"/>
      <c r="C21" s="398"/>
      <c r="D21" s="398"/>
      <c r="E21" s="398"/>
      <c r="F21" s="98"/>
      <c r="G21" s="98"/>
      <c r="H21" s="98"/>
      <c r="I21" s="98"/>
    </row>
    <row r="22" spans="1:12" ht="12.75">
      <c r="A22" s="83" t="s">
        <v>13</v>
      </c>
      <c r="B22" s="84" t="s">
        <v>26</v>
      </c>
      <c r="C22" s="90" t="s">
        <v>27</v>
      </c>
      <c r="D22" s="90" t="s">
        <v>14</v>
      </c>
      <c r="E22" s="85" t="s">
        <v>22</v>
      </c>
      <c r="G22" s="27"/>
      <c r="H22" s="27"/>
      <c r="I22" s="27"/>
      <c r="L22" s="66"/>
    </row>
    <row r="23" spans="1:12" ht="12.75">
      <c r="A23" s="111">
        <v>1</v>
      </c>
      <c r="B23" s="91">
        <v>1</v>
      </c>
      <c r="C23" s="108" t="str">
        <f aca="true" t="shared" si="0" ref="C23:C42">VLOOKUP(B23,M2:O251,2,FALSE)</f>
        <v>DAVIA Xavier</v>
      </c>
      <c r="D23" s="108" t="str">
        <f aca="true" t="shared" si="1" ref="D23:D42">VLOOKUP(B23,M2:O251,3,FALSE)</f>
        <v>U.C.Lavedan</v>
      </c>
      <c r="E23" s="118">
        <v>12</v>
      </c>
      <c r="L23" s="66"/>
    </row>
    <row r="24" spans="1:12" ht="12.75">
      <c r="A24" s="112">
        <v>2</v>
      </c>
      <c r="B24" s="92">
        <v>12</v>
      </c>
      <c r="C24" s="107" t="str">
        <f t="shared" si="0"/>
        <v>FACIONI Mikael</v>
      </c>
      <c r="D24" s="107" t="str">
        <f t="shared" si="1"/>
        <v>Accro Vélo</v>
      </c>
      <c r="E24" s="119">
        <v>11</v>
      </c>
      <c r="F24" s="27"/>
      <c r="L24" s="66"/>
    </row>
    <row r="25" spans="1:12" ht="12.75">
      <c r="A25" s="112">
        <v>3</v>
      </c>
      <c r="B25" s="92">
        <v>10</v>
      </c>
      <c r="C25" s="107" t="str">
        <f t="shared" si="0"/>
        <v>MARCOT Guillaume</v>
      </c>
      <c r="D25" s="107" t="str">
        <f t="shared" si="1"/>
        <v>Accro Vélo</v>
      </c>
      <c r="E25" s="119">
        <v>5</v>
      </c>
      <c r="L25" s="66"/>
    </row>
    <row r="26" spans="1:12" ht="12.75">
      <c r="A26" s="112">
        <v>4</v>
      </c>
      <c r="B26" s="26">
        <v>31</v>
      </c>
      <c r="C26" s="107" t="str">
        <f t="shared" si="0"/>
        <v>BAZALGETTE Romain</v>
      </c>
      <c r="D26" s="107" t="str">
        <f t="shared" si="1"/>
        <v>Castelmayran V.C</v>
      </c>
      <c r="E26" s="119">
        <v>5</v>
      </c>
      <c r="L26" s="66"/>
    </row>
    <row r="27" spans="1:12" ht="12.75">
      <c r="A27" s="112">
        <v>5</v>
      </c>
      <c r="B27" s="26">
        <v>6</v>
      </c>
      <c r="C27" s="107" t="str">
        <f t="shared" si="0"/>
        <v>TRIMOULET Yohan</v>
      </c>
      <c r="D27" s="107" t="str">
        <f t="shared" si="1"/>
        <v>Accro Vélo</v>
      </c>
      <c r="E27" s="119">
        <v>5</v>
      </c>
      <c r="L27" s="66"/>
    </row>
    <row r="28" spans="1:12" ht="12.75">
      <c r="A28" s="112">
        <v>6</v>
      </c>
      <c r="B28" s="92">
        <v>32</v>
      </c>
      <c r="C28" s="107" t="str">
        <f t="shared" si="0"/>
        <v>ROUX Philippe</v>
      </c>
      <c r="D28" s="107" t="str">
        <f t="shared" si="1"/>
        <v>Castelmayran V.C</v>
      </c>
      <c r="E28" s="119">
        <v>4</v>
      </c>
      <c r="L28" s="66"/>
    </row>
    <row r="29" spans="1:12" ht="12.75">
      <c r="A29" s="112">
        <v>7</v>
      </c>
      <c r="B29" s="92">
        <v>16</v>
      </c>
      <c r="C29" s="107" t="str">
        <f t="shared" si="0"/>
        <v>BOUTY Cyril</v>
      </c>
      <c r="D29" s="107" t="str">
        <f t="shared" si="1"/>
        <v>C.C.Casteljaloux</v>
      </c>
      <c r="E29" s="119">
        <v>3</v>
      </c>
      <c r="L29" s="66"/>
    </row>
    <row r="30" spans="1:12" ht="12.75">
      <c r="A30" s="112">
        <v>8</v>
      </c>
      <c r="B30" s="92">
        <v>51</v>
      </c>
      <c r="C30" s="107" t="str">
        <f t="shared" si="0"/>
        <v>BALESTER Cédric</v>
      </c>
      <c r="D30" s="107" t="str">
        <f t="shared" si="1"/>
        <v>Tarbes C.C</v>
      </c>
      <c r="E30" s="119">
        <v>3</v>
      </c>
      <c r="L30" s="66"/>
    </row>
    <row r="31" spans="1:12" ht="12.75">
      <c r="A31" s="112">
        <v>9</v>
      </c>
      <c r="B31" s="92">
        <v>25</v>
      </c>
      <c r="C31" s="107" t="str">
        <f t="shared" si="0"/>
        <v>BERTOMEU Nicolas</v>
      </c>
      <c r="D31" s="107" t="str">
        <f t="shared" si="1"/>
        <v>G.P.C.C</v>
      </c>
      <c r="E31" s="119">
        <v>1</v>
      </c>
      <c r="L31" s="66"/>
    </row>
    <row r="32" spans="1:12" ht="12.75">
      <c r="A32" s="112">
        <v>10</v>
      </c>
      <c r="B32" s="92">
        <v>48</v>
      </c>
      <c r="C32" s="107" t="str">
        <f t="shared" si="0"/>
        <v>GLACIAL Nicolas</v>
      </c>
      <c r="D32" s="107" t="str">
        <f t="shared" si="1"/>
        <v>C.C.Madiran</v>
      </c>
      <c r="E32" s="119">
        <v>1</v>
      </c>
      <c r="L32" s="66"/>
    </row>
    <row r="33" spans="1:12" ht="12.75">
      <c r="A33" s="112">
        <v>11</v>
      </c>
      <c r="B33" s="363" t="s">
        <v>7</v>
      </c>
      <c r="C33" s="365" t="e">
        <f t="shared" si="0"/>
        <v>#N/A</v>
      </c>
      <c r="D33" s="365" t="e">
        <f t="shared" si="1"/>
        <v>#N/A</v>
      </c>
      <c r="E33" s="119" t="s">
        <v>7</v>
      </c>
      <c r="L33" s="66"/>
    </row>
    <row r="34" spans="1:12" ht="12.75">
      <c r="A34" s="112">
        <v>12</v>
      </c>
      <c r="B34" s="363" t="s">
        <v>7</v>
      </c>
      <c r="C34" s="365" t="e">
        <f t="shared" si="0"/>
        <v>#N/A</v>
      </c>
      <c r="D34" s="365" t="e">
        <f t="shared" si="1"/>
        <v>#N/A</v>
      </c>
      <c r="E34" s="119" t="s">
        <v>7</v>
      </c>
      <c r="L34" s="66"/>
    </row>
    <row r="35" spans="1:12" ht="12.75">
      <c r="A35" s="112">
        <v>13</v>
      </c>
      <c r="B35" s="363" t="s">
        <v>7</v>
      </c>
      <c r="C35" s="365" t="e">
        <f t="shared" si="0"/>
        <v>#N/A</v>
      </c>
      <c r="D35" s="365" t="e">
        <f t="shared" si="1"/>
        <v>#N/A</v>
      </c>
      <c r="E35" s="112" t="s">
        <v>7</v>
      </c>
      <c r="L35" s="66"/>
    </row>
    <row r="36" spans="1:12" ht="12.75">
      <c r="A36" s="112">
        <v>14</v>
      </c>
      <c r="B36" s="363" t="s">
        <v>7</v>
      </c>
      <c r="C36" s="365" t="e">
        <f t="shared" si="0"/>
        <v>#N/A</v>
      </c>
      <c r="D36" s="365" t="e">
        <f t="shared" si="1"/>
        <v>#N/A</v>
      </c>
      <c r="E36" s="112" t="s">
        <v>7</v>
      </c>
      <c r="L36" s="66"/>
    </row>
    <row r="37" spans="1:12" ht="12.75">
      <c r="A37" s="112">
        <v>15</v>
      </c>
      <c r="B37" s="363" t="s">
        <v>7</v>
      </c>
      <c r="C37" s="365" t="e">
        <f t="shared" si="0"/>
        <v>#N/A</v>
      </c>
      <c r="D37" s="365" t="e">
        <f t="shared" si="1"/>
        <v>#N/A</v>
      </c>
      <c r="E37" s="112" t="s">
        <v>7</v>
      </c>
      <c r="L37" s="66"/>
    </row>
    <row r="38" spans="1:12" ht="12.75">
      <c r="A38" s="112">
        <v>16</v>
      </c>
      <c r="B38" s="363" t="s">
        <v>7</v>
      </c>
      <c r="C38" s="365" t="e">
        <f t="shared" si="0"/>
        <v>#N/A</v>
      </c>
      <c r="D38" s="365" t="e">
        <f t="shared" si="1"/>
        <v>#N/A</v>
      </c>
      <c r="E38" s="112" t="s">
        <v>7</v>
      </c>
      <c r="L38" s="66"/>
    </row>
    <row r="39" spans="1:12" ht="12.75">
      <c r="A39" s="112">
        <v>17</v>
      </c>
      <c r="B39" s="363" t="s">
        <v>7</v>
      </c>
      <c r="C39" s="365" t="e">
        <f t="shared" si="0"/>
        <v>#N/A</v>
      </c>
      <c r="D39" s="365" t="e">
        <f t="shared" si="1"/>
        <v>#N/A</v>
      </c>
      <c r="E39" s="112" t="s">
        <v>7</v>
      </c>
      <c r="L39" s="66"/>
    </row>
    <row r="40" spans="1:12" ht="12.75">
      <c r="A40" s="112">
        <v>18</v>
      </c>
      <c r="B40" s="363" t="s">
        <v>7</v>
      </c>
      <c r="C40" s="365" t="e">
        <f t="shared" si="0"/>
        <v>#N/A</v>
      </c>
      <c r="D40" s="365" t="e">
        <f t="shared" si="1"/>
        <v>#N/A</v>
      </c>
      <c r="E40" s="112" t="s">
        <v>7</v>
      </c>
      <c r="L40" s="66"/>
    </row>
    <row r="41" spans="1:12" ht="12.75">
      <c r="A41" s="112">
        <v>19</v>
      </c>
      <c r="B41" s="363" t="s">
        <v>7</v>
      </c>
      <c r="C41" s="365" t="e">
        <f t="shared" si="0"/>
        <v>#N/A</v>
      </c>
      <c r="D41" s="365" t="e">
        <f t="shared" si="1"/>
        <v>#N/A</v>
      </c>
      <c r="E41" s="112" t="s">
        <v>7</v>
      </c>
      <c r="L41" s="66"/>
    </row>
    <row r="42" spans="1:12" ht="12.75">
      <c r="A42" s="114">
        <v>20</v>
      </c>
      <c r="B42" s="364" t="s">
        <v>7</v>
      </c>
      <c r="C42" s="366" t="e">
        <f t="shared" si="0"/>
        <v>#N/A</v>
      </c>
      <c r="D42" s="366" t="e">
        <f t="shared" si="1"/>
        <v>#N/A</v>
      </c>
      <c r="E42" s="114" t="s">
        <v>7</v>
      </c>
      <c r="L42" s="66"/>
    </row>
    <row r="43" spans="13:15" ht="12.75">
      <c r="M43" s="99" t="s">
        <v>105</v>
      </c>
      <c r="N43" s="99" t="s">
        <v>106</v>
      </c>
      <c r="O43" s="99" t="s">
        <v>0</v>
      </c>
    </row>
    <row r="44" spans="13:15" ht="12.75">
      <c r="M44" s="61">
        <v>1</v>
      </c>
      <c r="N44" s="146" t="s">
        <v>54</v>
      </c>
      <c r="O44" s="146" t="s">
        <v>45</v>
      </c>
    </row>
    <row r="45" spans="13:15" ht="12.75">
      <c r="M45" s="61">
        <v>2</v>
      </c>
      <c r="N45" s="146" t="s">
        <v>57</v>
      </c>
      <c r="O45" s="146" t="s">
        <v>45</v>
      </c>
    </row>
    <row r="46" spans="13:15" ht="12.75">
      <c r="M46" s="61">
        <v>3</v>
      </c>
      <c r="N46" s="146" t="s">
        <v>65</v>
      </c>
      <c r="O46" s="146" t="s">
        <v>45</v>
      </c>
    </row>
    <row r="47" spans="13:15" ht="12.75">
      <c r="M47" s="61">
        <v>4</v>
      </c>
      <c r="N47" s="146" t="s">
        <v>56</v>
      </c>
      <c r="O47" s="146" t="s">
        <v>45</v>
      </c>
    </row>
    <row r="48" spans="13:15" ht="12.75">
      <c r="M48" s="61">
        <v>5</v>
      </c>
      <c r="N48" s="146" t="s">
        <v>130</v>
      </c>
      <c r="O48" s="146" t="s">
        <v>45</v>
      </c>
    </row>
    <row r="49" spans="13:15" ht="12.75">
      <c r="M49" s="61">
        <v>6</v>
      </c>
      <c r="N49" s="146" t="s">
        <v>131</v>
      </c>
      <c r="O49" s="146" t="s">
        <v>117</v>
      </c>
    </row>
    <row r="50" spans="13:15" ht="12.75">
      <c r="M50" s="61">
        <v>7</v>
      </c>
      <c r="N50" s="146" t="s">
        <v>132</v>
      </c>
      <c r="O50" s="146" t="s">
        <v>117</v>
      </c>
    </row>
    <row r="51" spans="13:15" ht="12.75">
      <c r="M51" s="61">
        <v>8</v>
      </c>
      <c r="N51" s="146" t="s">
        <v>133</v>
      </c>
      <c r="O51" s="146" t="s">
        <v>117</v>
      </c>
    </row>
    <row r="52" spans="13:15" ht="12.75">
      <c r="M52" s="61">
        <v>9</v>
      </c>
      <c r="N52" s="146" t="s">
        <v>134</v>
      </c>
      <c r="O52" s="146" t="s">
        <v>117</v>
      </c>
    </row>
    <row r="53" spans="13:15" ht="12.75">
      <c r="M53" s="61">
        <v>10</v>
      </c>
      <c r="N53" s="146" t="s">
        <v>135</v>
      </c>
      <c r="O53" s="146" t="s">
        <v>117</v>
      </c>
    </row>
    <row r="54" spans="13:15" ht="12.75">
      <c r="M54" s="61">
        <v>11</v>
      </c>
      <c r="N54" s="146" t="s">
        <v>136</v>
      </c>
      <c r="O54" s="146" t="s">
        <v>117</v>
      </c>
    </row>
    <row r="55" spans="13:15" ht="12.75">
      <c r="M55" s="61">
        <v>12</v>
      </c>
      <c r="N55" s="146" t="s">
        <v>137</v>
      </c>
      <c r="O55" s="146" t="s">
        <v>117</v>
      </c>
    </row>
    <row r="56" spans="13:15" ht="12.75">
      <c r="M56" s="61">
        <v>13</v>
      </c>
      <c r="N56" s="146" t="s">
        <v>80</v>
      </c>
      <c r="O56" s="146" t="s">
        <v>118</v>
      </c>
    </row>
    <row r="57" spans="13:15" ht="12.75">
      <c r="M57" s="61">
        <v>14</v>
      </c>
      <c r="N57" s="146" t="s">
        <v>81</v>
      </c>
      <c r="O57" s="146" t="s">
        <v>118</v>
      </c>
    </row>
    <row r="58" spans="13:15" ht="12.75">
      <c r="M58" s="61">
        <v>15</v>
      </c>
      <c r="N58" s="146" t="s">
        <v>82</v>
      </c>
      <c r="O58" s="146" t="s">
        <v>118</v>
      </c>
    </row>
    <row r="59" spans="13:15" ht="12.75">
      <c r="M59" s="61">
        <v>16</v>
      </c>
      <c r="N59" s="146" t="s">
        <v>83</v>
      </c>
      <c r="O59" s="146" t="s">
        <v>118</v>
      </c>
    </row>
    <row r="60" spans="13:15" ht="12.75">
      <c r="M60" s="61">
        <v>17</v>
      </c>
      <c r="N60" s="146" t="s">
        <v>138</v>
      </c>
      <c r="O60" s="146" t="s">
        <v>118</v>
      </c>
    </row>
    <row r="61" spans="13:15" ht="12.75">
      <c r="M61" s="61">
        <v>18</v>
      </c>
      <c r="N61" s="146" t="s">
        <v>139</v>
      </c>
      <c r="O61" s="146" t="s">
        <v>118</v>
      </c>
    </row>
    <row r="62" spans="13:15" ht="12.75">
      <c r="M62" s="61">
        <v>19</v>
      </c>
      <c r="N62" s="146" t="s">
        <v>67</v>
      </c>
      <c r="O62" s="146" t="s">
        <v>68</v>
      </c>
    </row>
    <row r="63" spans="13:15" ht="12.75">
      <c r="M63" s="61">
        <v>20</v>
      </c>
      <c r="N63" s="146" t="s">
        <v>140</v>
      </c>
      <c r="O63" s="146" t="s">
        <v>68</v>
      </c>
    </row>
    <row r="64" spans="13:15" ht="12.75">
      <c r="M64" s="61">
        <v>21</v>
      </c>
      <c r="N64" s="146" t="s">
        <v>141</v>
      </c>
      <c r="O64" s="146" t="s">
        <v>68</v>
      </c>
    </row>
    <row r="65" spans="13:15" ht="12.75">
      <c r="M65" s="61">
        <v>22</v>
      </c>
      <c r="N65" s="146" t="s">
        <v>142</v>
      </c>
      <c r="O65" s="146" t="s">
        <v>68</v>
      </c>
    </row>
    <row r="66" spans="13:15" ht="12.75">
      <c r="M66" s="61">
        <v>23</v>
      </c>
      <c r="N66" s="146" t="s">
        <v>69</v>
      </c>
      <c r="O66" s="146" t="s">
        <v>68</v>
      </c>
    </row>
    <row r="67" spans="13:15" ht="12.75">
      <c r="M67" s="61">
        <v>24</v>
      </c>
      <c r="N67" s="146" t="s">
        <v>66</v>
      </c>
      <c r="O67" s="146" t="s">
        <v>68</v>
      </c>
    </row>
    <row r="68" spans="13:15" ht="12.75">
      <c r="M68" s="61">
        <v>25</v>
      </c>
      <c r="N68" s="146" t="s">
        <v>94</v>
      </c>
      <c r="O68" s="146" t="s">
        <v>71</v>
      </c>
    </row>
    <row r="69" spans="13:15" ht="12.75">
      <c r="M69" s="61">
        <v>26</v>
      </c>
      <c r="N69" s="146" t="s">
        <v>73</v>
      </c>
      <c r="O69" s="146" t="s">
        <v>71</v>
      </c>
    </row>
    <row r="70" spans="13:15" ht="12.75">
      <c r="M70" s="61">
        <v>27</v>
      </c>
      <c r="N70" s="146" t="s">
        <v>143</v>
      </c>
      <c r="O70" s="146" t="s">
        <v>71</v>
      </c>
    </row>
    <row r="71" spans="13:15" ht="12.75">
      <c r="M71" s="61">
        <v>28</v>
      </c>
      <c r="N71" s="146" t="s">
        <v>70</v>
      </c>
      <c r="O71" s="146" t="s">
        <v>71</v>
      </c>
    </row>
    <row r="72" spans="13:15" ht="12.75">
      <c r="M72" s="61">
        <v>29</v>
      </c>
      <c r="N72" s="146" t="s">
        <v>74</v>
      </c>
      <c r="O72" s="146" t="s">
        <v>71</v>
      </c>
    </row>
    <row r="73" spans="13:15" ht="12.75">
      <c r="M73" s="61">
        <v>30</v>
      </c>
      <c r="N73" s="146" t="s">
        <v>72</v>
      </c>
      <c r="O73" s="146" t="s">
        <v>71</v>
      </c>
    </row>
    <row r="74" spans="13:15" ht="12.75">
      <c r="M74" s="61">
        <v>31</v>
      </c>
      <c r="N74" s="146" t="s">
        <v>144</v>
      </c>
      <c r="O74" s="146" t="s">
        <v>121</v>
      </c>
    </row>
    <row r="75" spans="13:15" ht="12.75">
      <c r="M75" s="61">
        <v>32</v>
      </c>
      <c r="N75" s="146" t="s">
        <v>91</v>
      </c>
      <c r="O75" s="146" t="s">
        <v>121</v>
      </c>
    </row>
    <row r="76" spans="13:15" ht="12.75">
      <c r="M76" s="61">
        <v>33</v>
      </c>
      <c r="N76" s="146" t="s">
        <v>145</v>
      </c>
      <c r="O76" s="146" t="s">
        <v>121</v>
      </c>
    </row>
    <row r="77" spans="13:15" ht="12.75">
      <c r="M77" s="61">
        <v>34</v>
      </c>
      <c r="N77" s="146" t="s">
        <v>146</v>
      </c>
      <c r="O77" s="146" t="s">
        <v>121</v>
      </c>
    </row>
    <row r="78" spans="13:15" ht="12.75">
      <c r="M78" s="61">
        <v>35</v>
      </c>
      <c r="N78" s="146" t="s">
        <v>147</v>
      </c>
      <c r="O78" s="146" t="s">
        <v>121</v>
      </c>
    </row>
    <row r="79" spans="13:15" ht="12.75">
      <c r="M79" s="61">
        <v>36</v>
      </c>
      <c r="N79" s="146" t="s">
        <v>148</v>
      </c>
      <c r="O79" s="146" t="s">
        <v>48</v>
      </c>
    </row>
    <row r="80" spans="13:15" ht="12.75">
      <c r="M80" s="61">
        <v>37</v>
      </c>
      <c r="N80" s="146" t="s">
        <v>149</v>
      </c>
      <c r="O80" s="146" t="s">
        <v>48</v>
      </c>
    </row>
    <row r="81" spans="13:15" ht="12.75">
      <c r="M81" s="61">
        <v>38</v>
      </c>
      <c r="N81" s="146" t="s">
        <v>150</v>
      </c>
      <c r="O81" s="146" t="s">
        <v>48</v>
      </c>
    </row>
    <row r="82" spans="13:15" ht="12.75">
      <c r="M82" s="61">
        <v>39</v>
      </c>
      <c r="N82" s="146" t="s">
        <v>151</v>
      </c>
      <c r="O82" s="146" t="s">
        <v>48</v>
      </c>
    </row>
    <row r="83" spans="13:15" ht="12.75">
      <c r="M83" s="61">
        <v>40</v>
      </c>
      <c r="N83" s="146" t="s">
        <v>44</v>
      </c>
      <c r="O83" s="146" t="s">
        <v>64</v>
      </c>
    </row>
    <row r="84" spans="13:15" ht="12.75">
      <c r="M84" s="61">
        <v>41</v>
      </c>
      <c r="N84" s="146" t="s">
        <v>104</v>
      </c>
      <c r="O84" s="146" t="s">
        <v>64</v>
      </c>
    </row>
    <row r="85" spans="13:15" ht="12.75">
      <c r="M85" s="61">
        <v>42</v>
      </c>
      <c r="N85" s="146" t="s">
        <v>88</v>
      </c>
      <c r="O85" s="146" t="s">
        <v>64</v>
      </c>
    </row>
    <row r="86" spans="13:15" ht="12.75">
      <c r="M86" s="61">
        <v>43</v>
      </c>
      <c r="N86" s="146" t="s">
        <v>152</v>
      </c>
      <c r="O86" s="146" t="s">
        <v>64</v>
      </c>
    </row>
    <row r="87" spans="13:15" ht="12.75">
      <c r="M87" s="61">
        <v>44</v>
      </c>
      <c r="N87" s="146" t="s">
        <v>60</v>
      </c>
      <c r="O87" s="146" t="s">
        <v>53</v>
      </c>
    </row>
    <row r="88" spans="13:15" ht="12.75">
      <c r="M88" s="61">
        <v>45</v>
      </c>
      <c r="N88" s="146" t="s">
        <v>58</v>
      </c>
      <c r="O88" s="146" t="s">
        <v>53</v>
      </c>
    </row>
    <row r="89" spans="13:15" ht="12.75">
      <c r="M89" s="61">
        <v>46</v>
      </c>
      <c r="N89" s="146" t="s">
        <v>61</v>
      </c>
      <c r="O89" s="146" t="s">
        <v>53</v>
      </c>
    </row>
    <row r="90" spans="13:15" ht="12.75">
      <c r="M90" s="61">
        <v>47</v>
      </c>
      <c r="N90" s="146" t="s">
        <v>153</v>
      </c>
      <c r="O90" s="146" t="s">
        <v>53</v>
      </c>
    </row>
    <row r="91" spans="13:15" ht="12.75">
      <c r="M91" s="61">
        <v>48</v>
      </c>
      <c r="N91" s="146" t="s">
        <v>84</v>
      </c>
      <c r="O91" s="146" t="s">
        <v>43</v>
      </c>
    </row>
    <row r="92" spans="13:15" ht="12.75">
      <c r="M92" s="61">
        <v>49</v>
      </c>
      <c r="N92" s="146" t="s">
        <v>154</v>
      </c>
      <c r="O92" s="146" t="s">
        <v>43</v>
      </c>
    </row>
    <row r="93" spans="13:15" ht="12.75">
      <c r="M93" s="61">
        <v>50</v>
      </c>
      <c r="N93" s="146" t="s">
        <v>52</v>
      </c>
      <c r="O93" s="146" t="s">
        <v>43</v>
      </c>
    </row>
    <row r="94" spans="13:15" ht="12.75">
      <c r="M94" s="61">
        <v>51</v>
      </c>
      <c r="N94" s="146" t="s">
        <v>155</v>
      </c>
      <c r="O94" s="146" t="s">
        <v>51</v>
      </c>
    </row>
    <row r="95" spans="13:15" ht="12.75">
      <c r="M95" s="61">
        <v>52</v>
      </c>
      <c r="N95" s="146" t="s">
        <v>62</v>
      </c>
      <c r="O95" s="146" t="s">
        <v>51</v>
      </c>
    </row>
    <row r="96" spans="13:15" ht="12.75">
      <c r="M96" s="61">
        <v>53</v>
      </c>
      <c r="N96" s="146" t="s">
        <v>86</v>
      </c>
      <c r="O96" s="146" t="s">
        <v>51</v>
      </c>
    </row>
    <row r="97" spans="13:15" ht="12.75">
      <c r="M97" s="61">
        <v>54</v>
      </c>
      <c r="N97" s="146" t="s">
        <v>47</v>
      </c>
      <c r="O97" s="146" t="s">
        <v>123</v>
      </c>
    </row>
    <row r="98" spans="13:15" ht="12.75">
      <c r="M98" s="61">
        <v>55</v>
      </c>
      <c r="N98" s="146" t="s">
        <v>156</v>
      </c>
      <c r="O98" s="146" t="s">
        <v>123</v>
      </c>
    </row>
    <row r="99" spans="13:15" ht="12.75">
      <c r="M99" s="61">
        <v>56</v>
      </c>
      <c r="N99" s="146" t="s">
        <v>157</v>
      </c>
      <c r="O99" s="146" t="s">
        <v>123</v>
      </c>
    </row>
    <row r="100" spans="13:15" ht="12.75">
      <c r="M100" s="61">
        <v>57</v>
      </c>
      <c r="N100" s="146" t="s">
        <v>158</v>
      </c>
      <c r="O100" s="146" t="s">
        <v>115</v>
      </c>
    </row>
    <row r="101" spans="13:15" ht="12.75">
      <c r="M101" s="61">
        <v>58</v>
      </c>
      <c r="N101" s="146" t="s">
        <v>159</v>
      </c>
      <c r="O101" s="146" t="s">
        <v>115</v>
      </c>
    </row>
    <row r="102" spans="13:15" ht="12.75">
      <c r="M102" s="61">
        <v>59</v>
      </c>
      <c r="N102" s="146" t="s">
        <v>160</v>
      </c>
      <c r="O102" s="146" t="s">
        <v>115</v>
      </c>
    </row>
    <row r="103" spans="13:15" ht="12.75">
      <c r="M103" s="61">
        <v>60</v>
      </c>
      <c r="N103" s="146" t="s">
        <v>161</v>
      </c>
      <c r="O103" s="146" t="s">
        <v>126</v>
      </c>
    </row>
    <row r="104" spans="13:15" ht="12.75">
      <c r="M104" s="61">
        <v>61</v>
      </c>
      <c r="N104" s="146" t="s">
        <v>162</v>
      </c>
      <c r="O104" s="146" t="s">
        <v>126</v>
      </c>
    </row>
    <row r="105" spans="13:15" ht="12.75">
      <c r="M105" s="61">
        <v>62</v>
      </c>
      <c r="N105" s="146" t="s">
        <v>163</v>
      </c>
      <c r="O105" s="146" t="s">
        <v>126</v>
      </c>
    </row>
    <row r="106" spans="13:15" ht="12.75">
      <c r="M106" s="61">
        <v>63</v>
      </c>
      <c r="N106" s="146" t="s">
        <v>164</v>
      </c>
      <c r="O106" s="146" t="s">
        <v>107</v>
      </c>
    </row>
    <row r="107" spans="13:15" ht="12.75">
      <c r="M107" s="61">
        <v>64</v>
      </c>
      <c r="N107" s="146" t="s">
        <v>165</v>
      </c>
      <c r="O107" s="146" t="s">
        <v>107</v>
      </c>
    </row>
    <row r="108" spans="13:15" ht="12.75">
      <c r="M108" s="61">
        <v>65</v>
      </c>
      <c r="N108" s="146" t="s">
        <v>166</v>
      </c>
      <c r="O108" s="146" t="s">
        <v>107</v>
      </c>
    </row>
    <row r="109" spans="13:15" ht="12.75">
      <c r="M109" s="61">
        <v>66</v>
      </c>
      <c r="N109" s="146" t="s">
        <v>79</v>
      </c>
      <c r="O109" s="146" t="s">
        <v>55</v>
      </c>
    </row>
    <row r="110" spans="13:15" ht="12.75">
      <c r="M110" s="61">
        <v>67</v>
      </c>
      <c r="N110" s="146" t="s">
        <v>59</v>
      </c>
      <c r="O110" s="146" t="s">
        <v>55</v>
      </c>
    </row>
    <row r="111" spans="13:15" ht="12.75">
      <c r="M111" s="61">
        <v>68</v>
      </c>
      <c r="N111" s="146" t="s">
        <v>167</v>
      </c>
      <c r="O111" s="146" t="s">
        <v>120</v>
      </c>
    </row>
    <row r="112" spans="13:15" ht="12.75">
      <c r="M112" s="61">
        <v>69</v>
      </c>
      <c r="N112" s="146" t="s">
        <v>168</v>
      </c>
      <c r="O112" s="146" t="s">
        <v>120</v>
      </c>
    </row>
    <row r="113" spans="13:15" ht="12.75">
      <c r="M113" s="61">
        <v>70</v>
      </c>
      <c r="N113" s="146" t="s">
        <v>76</v>
      </c>
      <c r="O113" s="146" t="s">
        <v>77</v>
      </c>
    </row>
    <row r="114" spans="13:15" ht="12.75">
      <c r="M114" s="61">
        <v>71</v>
      </c>
      <c r="N114" s="146" t="s">
        <v>78</v>
      </c>
      <c r="O114" s="146" t="s">
        <v>77</v>
      </c>
    </row>
    <row r="115" spans="13:15" ht="12.75">
      <c r="M115" s="61">
        <v>72</v>
      </c>
      <c r="N115" s="146" t="s">
        <v>170</v>
      </c>
      <c r="O115" s="146" t="s">
        <v>125</v>
      </c>
    </row>
    <row r="116" spans="13:15" ht="12.75">
      <c r="M116" s="61">
        <v>73</v>
      </c>
      <c r="N116" s="146" t="s">
        <v>195</v>
      </c>
      <c r="O116" s="146" t="s">
        <v>125</v>
      </c>
    </row>
    <row r="117" spans="13:15" ht="12.75">
      <c r="M117" s="61">
        <v>74</v>
      </c>
      <c r="N117" s="146" t="s">
        <v>89</v>
      </c>
      <c r="O117" s="146" t="s">
        <v>90</v>
      </c>
    </row>
    <row r="118" spans="13:15" ht="12.75">
      <c r="M118" s="61">
        <v>75</v>
      </c>
      <c r="N118" s="146" t="s">
        <v>87</v>
      </c>
      <c r="O118" s="146" t="s">
        <v>169</v>
      </c>
    </row>
    <row r="119" spans="13:15" ht="12.75">
      <c r="M119" s="61">
        <v>76</v>
      </c>
      <c r="N119" s="146" t="s">
        <v>171</v>
      </c>
      <c r="O119" s="146" t="s">
        <v>172</v>
      </c>
    </row>
    <row r="120" spans="13:15" ht="12.75">
      <c r="M120" s="61">
        <v>77</v>
      </c>
      <c r="N120" s="146" t="s">
        <v>173</v>
      </c>
      <c r="O120" s="146" t="s">
        <v>75</v>
      </c>
    </row>
    <row r="121" spans="13:15" ht="12.75">
      <c r="M121" s="61">
        <v>78</v>
      </c>
      <c r="N121" s="146" t="s">
        <v>174</v>
      </c>
      <c r="O121" s="146" t="s">
        <v>175</v>
      </c>
    </row>
    <row r="122" spans="13:15" ht="12.75">
      <c r="M122" s="61">
        <v>79</v>
      </c>
      <c r="N122" s="146" t="s">
        <v>176</v>
      </c>
      <c r="O122" s="146" t="s">
        <v>177</v>
      </c>
    </row>
    <row r="123" spans="13:15" ht="12.75">
      <c r="M123" s="61">
        <v>80</v>
      </c>
      <c r="N123" s="146" t="s">
        <v>178</v>
      </c>
      <c r="O123" s="146" t="s">
        <v>179</v>
      </c>
    </row>
    <row r="124" spans="13:15" ht="12.75">
      <c r="M124" s="61">
        <v>100</v>
      </c>
      <c r="N124" s="146" t="s">
        <v>180</v>
      </c>
      <c r="O124" s="146" t="s">
        <v>45</v>
      </c>
    </row>
    <row r="125" spans="13:15" ht="12.75">
      <c r="M125" s="61">
        <v>101</v>
      </c>
      <c r="N125" s="146" t="s">
        <v>181</v>
      </c>
      <c r="O125" s="146" t="s">
        <v>122</v>
      </c>
    </row>
    <row r="126" spans="13:15" ht="12.75">
      <c r="M126" s="61">
        <v>102</v>
      </c>
      <c r="N126" s="146" t="s">
        <v>95</v>
      </c>
      <c r="O126" s="146" t="s">
        <v>90</v>
      </c>
    </row>
    <row r="127" spans="13:15" ht="12.75">
      <c r="M127" s="61">
        <v>103</v>
      </c>
      <c r="N127" s="146" t="s">
        <v>182</v>
      </c>
      <c r="O127" s="146" t="s">
        <v>169</v>
      </c>
    </row>
    <row r="128" spans="13:15" ht="12.75">
      <c r="M128" s="61">
        <v>104</v>
      </c>
      <c r="N128" s="146" t="s">
        <v>50</v>
      </c>
      <c r="O128" s="146" t="s">
        <v>43</v>
      </c>
    </row>
    <row r="129" spans="13:15" ht="12.75">
      <c r="M129" s="61">
        <v>105</v>
      </c>
      <c r="N129" s="146" t="s">
        <v>183</v>
      </c>
      <c r="O129" s="146" t="s">
        <v>43</v>
      </c>
    </row>
    <row r="130" spans="13:15" ht="12.75">
      <c r="M130" s="61">
        <v>106</v>
      </c>
      <c r="N130" s="146" t="s">
        <v>240</v>
      </c>
      <c r="O130" s="146" t="s">
        <v>43</v>
      </c>
    </row>
    <row r="131" spans="13:15" ht="12.75">
      <c r="M131" s="61">
        <v>107</v>
      </c>
      <c r="N131" s="146" t="s">
        <v>100</v>
      </c>
      <c r="O131" s="146" t="s">
        <v>43</v>
      </c>
    </row>
    <row r="132" spans="13:15" ht="12.75">
      <c r="M132" s="61">
        <v>108</v>
      </c>
      <c r="N132" s="65" t="s">
        <v>93</v>
      </c>
      <c r="O132" s="146" t="s">
        <v>64</v>
      </c>
    </row>
    <row r="133" spans="13:15" ht="12.75">
      <c r="M133" s="61">
        <v>109</v>
      </c>
      <c r="N133" s="146" t="s">
        <v>184</v>
      </c>
      <c r="O133" s="146" t="s">
        <v>64</v>
      </c>
    </row>
    <row r="134" spans="13:15" ht="12.75">
      <c r="M134" s="61">
        <v>110</v>
      </c>
      <c r="N134" s="146" t="s">
        <v>185</v>
      </c>
      <c r="O134" s="146" t="s">
        <v>64</v>
      </c>
    </row>
    <row r="135" spans="13:15" ht="12.75">
      <c r="M135" s="61">
        <v>111</v>
      </c>
      <c r="N135" s="146" t="s">
        <v>92</v>
      </c>
      <c r="O135" s="146" t="s">
        <v>118</v>
      </c>
    </row>
    <row r="136" spans="13:15" ht="12.75">
      <c r="M136" s="61">
        <v>112</v>
      </c>
      <c r="N136" s="146" t="s">
        <v>186</v>
      </c>
      <c r="O136" s="146" t="s">
        <v>118</v>
      </c>
    </row>
    <row r="137" spans="13:15" ht="12.75">
      <c r="M137" s="61">
        <v>113</v>
      </c>
      <c r="N137" s="146" t="s">
        <v>187</v>
      </c>
      <c r="O137" s="146" t="s">
        <v>115</v>
      </c>
    </row>
    <row r="138" spans="13:15" ht="12.75">
      <c r="M138" s="61">
        <v>114</v>
      </c>
      <c r="N138" s="146" t="s">
        <v>85</v>
      </c>
      <c r="O138" s="146" t="s">
        <v>115</v>
      </c>
    </row>
    <row r="139" spans="13:15" ht="12.75">
      <c r="M139" s="61">
        <v>115</v>
      </c>
      <c r="N139" s="146" t="s">
        <v>188</v>
      </c>
      <c r="O139" s="146" t="s">
        <v>55</v>
      </c>
    </row>
    <row r="140" spans="13:15" ht="12.75">
      <c r="M140" s="61">
        <v>116</v>
      </c>
      <c r="N140" s="146" t="s">
        <v>189</v>
      </c>
      <c r="O140" s="146" t="s">
        <v>55</v>
      </c>
    </row>
    <row r="141" spans="13:15" ht="12.75">
      <c r="M141" s="61">
        <v>117</v>
      </c>
      <c r="N141" s="146" t="s">
        <v>101</v>
      </c>
      <c r="O141" s="146" t="s">
        <v>71</v>
      </c>
    </row>
    <row r="142" spans="13:15" ht="12.75">
      <c r="M142" s="61">
        <v>118</v>
      </c>
      <c r="N142" s="146" t="s">
        <v>190</v>
      </c>
      <c r="O142" s="146" t="s">
        <v>71</v>
      </c>
    </row>
    <row r="143" spans="13:15" ht="12.75">
      <c r="M143" s="61">
        <v>119</v>
      </c>
      <c r="N143" s="146" t="s">
        <v>191</v>
      </c>
      <c r="O143" s="146" t="s">
        <v>116</v>
      </c>
    </row>
    <row r="144" spans="13:15" ht="12.75">
      <c r="M144" s="61">
        <v>120</v>
      </c>
      <c r="N144" s="146" t="s">
        <v>192</v>
      </c>
      <c r="O144" s="146" t="s">
        <v>116</v>
      </c>
    </row>
    <row r="145" spans="13:15" ht="12.75">
      <c r="M145" s="61">
        <v>121</v>
      </c>
      <c r="N145" s="146" t="s">
        <v>193</v>
      </c>
      <c r="O145" s="146" t="s">
        <v>51</v>
      </c>
    </row>
    <row r="146" spans="13:15" ht="12.75">
      <c r="M146" s="61">
        <v>122</v>
      </c>
      <c r="N146" s="146" t="s">
        <v>194</v>
      </c>
      <c r="O146" s="146" t="s">
        <v>119</v>
      </c>
    </row>
    <row r="147" spans="13:15" ht="12.75">
      <c r="M147" s="61">
        <v>123</v>
      </c>
      <c r="N147" s="146" t="s">
        <v>49</v>
      </c>
      <c r="O147" s="146" t="s">
        <v>53</v>
      </c>
    </row>
    <row r="148" spans="13:15" ht="12.75">
      <c r="M148" s="61">
        <v>124</v>
      </c>
      <c r="N148" s="146" t="s">
        <v>201</v>
      </c>
      <c r="O148" s="146" t="s">
        <v>120</v>
      </c>
    </row>
    <row r="149" spans="13:15" ht="12.75">
      <c r="M149" s="61">
        <v>125</v>
      </c>
      <c r="N149" s="146" t="s">
        <v>196</v>
      </c>
      <c r="O149" s="146" t="s">
        <v>75</v>
      </c>
    </row>
    <row r="150" spans="13:15" ht="12.75">
      <c r="M150" s="61">
        <v>126</v>
      </c>
      <c r="N150" s="65" t="s">
        <v>102</v>
      </c>
      <c r="O150" s="65" t="s">
        <v>48</v>
      </c>
    </row>
    <row r="151" spans="13:15" ht="12.75">
      <c r="M151" s="61">
        <v>127</v>
      </c>
      <c r="N151" s="146" t="s">
        <v>197</v>
      </c>
      <c r="O151" s="146" t="s">
        <v>126</v>
      </c>
    </row>
    <row r="152" spans="13:15" ht="12.75">
      <c r="M152" s="61">
        <v>128</v>
      </c>
      <c r="N152" s="146" t="s">
        <v>198</v>
      </c>
      <c r="O152" s="146" t="s">
        <v>107</v>
      </c>
    </row>
    <row r="153" spans="13:15" ht="12.75">
      <c r="M153" s="61">
        <v>129</v>
      </c>
      <c r="N153" s="146" t="s">
        <v>199</v>
      </c>
      <c r="O153" s="146" t="s">
        <v>175</v>
      </c>
    </row>
    <row r="154" spans="13:15" ht="12.75">
      <c r="M154" s="61">
        <v>130</v>
      </c>
      <c r="N154" s="146" t="s">
        <v>200</v>
      </c>
      <c r="O154" s="146" t="s">
        <v>117</v>
      </c>
    </row>
    <row r="155" spans="13:15" ht="12.75">
      <c r="M155" s="61">
        <v>131</v>
      </c>
      <c r="N155" s="146" t="s">
        <v>242</v>
      </c>
      <c r="O155" s="146" t="s">
        <v>64</v>
      </c>
    </row>
    <row r="156" spans="13:15" ht="12.75">
      <c r="M156" s="61">
        <v>200</v>
      </c>
      <c r="N156" s="146" t="s">
        <v>96</v>
      </c>
      <c r="O156" s="146" t="s">
        <v>45</v>
      </c>
    </row>
    <row r="157" spans="13:15" ht="12.75">
      <c r="M157" s="61">
        <v>201</v>
      </c>
      <c r="N157" s="146" t="s">
        <v>97</v>
      </c>
      <c r="O157" s="146" t="s">
        <v>45</v>
      </c>
    </row>
    <row r="158" spans="13:15" ht="12.75">
      <c r="M158" s="61">
        <v>202</v>
      </c>
      <c r="N158" s="65" t="s">
        <v>202</v>
      </c>
      <c r="O158" s="65" t="s">
        <v>203</v>
      </c>
    </row>
    <row r="159" spans="13:15" ht="12.75">
      <c r="M159" s="61">
        <v>203</v>
      </c>
      <c r="N159" s="65" t="s">
        <v>204</v>
      </c>
      <c r="O159" s="65" t="s">
        <v>203</v>
      </c>
    </row>
    <row r="160" spans="13:15" ht="12.75">
      <c r="M160" s="61">
        <v>204</v>
      </c>
      <c r="N160" s="65" t="s">
        <v>205</v>
      </c>
      <c r="O160" s="65" t="s">
        <v>122</v>
      </c>
    </row>
    <row r="161" spans="13:15" ht="12.75">
      <c r="M161" s="61">
        <v>205</v>
      </c>
      <c r="N161" s="65" t="s">
        <v>206</v>
      </c>
      <c r="O161" s="65" t="s">
        <v>122</v>
      </c>
    </row>
    <row r="162" spans="13:15" ht="12.75">
      <c r="M162" s="61">
        <v>206</v>
      </c>
      <c r="N162" s="65" t="s">
        <v>207</v>
      </c>
      <c r="O162" s="65" t="s">
        <v>116</v>
      </c>
    </row>
    <row r="163" spans="13:15" ht="12.75">
      <c r="M163" s="61">
        <v>207</v>
      </c>
      <c r="N163" s="65" t="s">
        <v>208</v>
      </c>
      <c r="O163" s="65" t="s">
        <v>116</v>
      </c>
    </row>
    <row r="164" spans="13:15" ht="12.75">
      <c r="M164" s="61">
        <v>208</v>
      </c>
      <c r="N164" s="65" t="s">
        <v>209</v>
      </c>
      <c r="O164" s="65" t="s">
        <v>124</v>
      </c>
    </row>
    <row r="165" spans="13:15" ht="12.75">
      <c r="M165" s="61">
        <v>209</v>
      </c>
      <c r="N165" s="65" t="s">
        <v>210</v>
      </c>
      <c r="O165" s="65" t="s">
        <v>124</v>
      </c>
    </row>
    <row r="166" spans="13:15" ht="12.75">
      <c r="M166" s="61">
        <v>210</v>
      </c>
      <c r="N166" s="65" t="s">
        <v>211</v>
      </c>
      <c r="O166" s="65" t="s">
        <v>124</v>
      </c>
    </row>
    <row r="167" spans="13:15" ht="12.75">
      <c r="M167" s="61">
        <v>211</v>
      </c>
      <c r="N167" s="65" t="s">
        <v>212</v>
      </c>
      <c r="O167" s="65" t="s">
        <v>124</v>
      </c>
    </row>
    <row r="168" spans="13:15" ht="12.75">
      <c r="M168" s="61">
        <v>212</v>
      </c>
      <c r="N168" s="65" t="s">
        <v>213</v>
      </c>
      <c r="O168" s="65" t="s">
        <v>124</v>
      </c>
    </row>
    <row r="169" spans="13:15" ht="12.75">
      <c r="M169" s="61">
        <v>213</v>
      </c>
      <c r="N169" s="65" t="s">
        <v>238</v>
      </c>
      <c r="O169" s="65" t="s">
        <v>124</v>
      </c>
    </row>
    <row r="170" spans="13:15" ht="12.75">
      <c r="M170" s="61">
        <v>214</v>
      </c>
      <c r="N170" s="146" t="s">
        <v>214</v>
      </c>
      <c r="O170" s="146" t="s">
        <v>64</v>
      </c>
    </row>
    <row r="171" spans="13:15" ht="12.75">
      <c r="M171" s="61">
        <v>215</v>
      </c>
      <c r="N171" s="146" t="s">
        <v>215</v>
      </c>
      <c r="O171" s="146" t="s">
        <v>64</v>
      </c>
    </row>
    <row r="172" spans="13:15" ht="12.75">
      <c r="M172" s="61">
        <v>216</v>
      </c>
      <c r="N172" s="146" t="s">
        <v>216</v>
      </c>
      <c r="O172" s="146" t="s">
        <v>64</v>
      </c>
    </row>
    <row r="173" spans="13:15" ht="12.75">
      <c r="M173" s="61">
        <v>217</v>
      </c>
      <c r="N173" s="146" t="s">
        <v>217</v>
      </c>
      <c r="O173" s="146" t="s">
        <v>64</v>
      </c>
    </row>
    <row r="174" spans="13:15" ht="12.75">
      <c r="M174" s="61">
        <v>218</v>
      </c>
      <c r="N174" s="146" t="s">
        <v>98</v>
      </c>
      <c r="O174" s="146" t="s">
        <v>75</v>
      </c>
    </row>
    <row r="175" spans="13:15" ht="12.75">
      <c r="M175" s="61">
        <v>219</v>
      </c>
      <c r="N175" s="146" t="s">
        <v>218</v>
      </c>
      <c r="O175" s="146" t="s">
        <v>75</v>
      </c>
    </row>
    <row r="176" spans="13:15" ht="12.75">
      <c r="M176" s="61">
        <v>220</v>
      </c>
      <c r="N176" s="146" t="s">
        <v>99</v>
      </c>
      <c r="O176" s="146" t="s">
        <v>75</v>
      </c>
    </row>
    <row r="177" spans="13:15" ht="12.75">
      <c r="M177" s="61">
        <v>221</v>
      </c>
      <c r="N177" s="146" t="s">
        <v>223</v>
      </c>
      <c r="O177" s="146" t="s">
        <v>115</v>
      </c>
    </row>
    <row r="178" spans="13:15" ht="12.75">
      <c r="M178" s="61">
        <v>222</v>
      </c>
      <c r="N178" s="146" t="s">
        <v>224</v>
      </c>
      <c r="O178" s="146" t="s">
        <v>115</v>
      </c>
    </row>
    <row r="179" spans="13:15" ht="12.75">
      <c r="M179" s="61">
        <v>223</v>
      </c>
      <c r="N179" s="146" t="s">
        <v>239</v>
      </c>
      <c r="O179" s="146" t="s">
        <v>115</v>
      </c>
    </row>
    <row r="180" spans="13:15" ht="12.75">
      <c r="M180" s="61">
        <v>224</v>
      </c>
      <c r="N180" s="146" t="s">
        <v>221</v>
      </c>
      <c r="O180" s="146" t="s">
        <v>68</v>
      </c>
    </row>
    <row r="181" spans="13:15" ht="12.75">
      <c r="M181" s="61">
        <v>225</v>
      </c>
      <c r="N181" s="146" t="s">
        <v>222</v>
      </c>
      <c r="O181" s="146" t="s">
        <v>68</v>
      </c>
    </row>
    <row r="182" spans="13:15" ht="12.75">
      <c r="M182" s="61">
        <v>226</v>
      </c>
      <c r="N182" s="146" t="s">
        <v>219</v>
      </c>
      <c r="O182" s="146" t="s">
        <v>125</v>
      </c>
    </row>
    <row r="183" spans="13:15" ht="12.75">
      <c r="M183" s="61">
        <v>227</v>
      </c>
      <c r="N183" s="146" t="s">
        <v>220</v>
      </c>
      <c r="O183" s="146" t="s">
        <v>125</v>
      </c>
    </row>
    <row r="184" spans="13:15" ht="12.75">
      <c r="M184" s="61">
        <v>228</v>
      </c>
      <c r="N184" s="65" t="s">
        <v>225</v>
      </c>
      <c r="O184" s="65" t="s">
        <v>119</v>
      </c>
    </row>
    <row r="185" spans="13:15" ht="12.75">
      <c r="M185" s="61">
        <v>229</v>
      </c>
      <c r="N185" s="146" t="s">
        <v>226</v>
      </c>
      <c r="O185" s="146" t="s">
        <v>119</v>
      </c>
    </row>
    <row r="186" spans="13:15" ht="12.75">
      <c r="M186" s="61">
        <v>230</v>
      </c>
      <c r="N186" s="146" t="s">
        <v>227</v>
      </c>
      <c r="O186" s="146" t="s">
        <v>126</v>
      </c>
    </row>
    <row r="187" spans="13:15" ht="12.75">
      <c r="M187" s="61">
        <v>231</v>
      </c>
      <c r="N187" s="146" t="s">
        <v>228</v>
      </c>
      <c r="O187" s="146" t="s">
        <v>126</v>
      </c>
    </row>
    <row r="188" spans="13:15" ht="12.75">
      <c r="M188" s="61">
        <v>232</v>
      </c>
      <c r="N188" s="146" t="s">
        <v>229</v>
      </c>
      <c r="O188" s="146" t="s">
        <v>43</v>
      </c>
    </row>
    <row r="189" spans="13:15" ht="12.75">
      <c r="M189" s="61">
        <v>233</v>
      </c>
      <c r="N189" s="146" t="s">
        <v>230</v>
      </c>
      <c r="O189" s="146" t="s">
        <v>118</v>
      </c>
    </row>
    <row r="190" spans="13:15" ht="12.75">
      <c r="M190" s="61">
        <v>234</v>
      </c>
      <c r="N190" s="146" t="s">
        <v>231</v>
      </c>
      <c r="O190" s="146" t="s">
        <v>48</v>
      </c>
    </row>
    <row r="191" spans="13:15" ht="12.75">
      <c r="M191" s="61">
        <v>235</v>
      </c>
      <c r="N191" s="146" t="s">
        <v>232</v>
      </c>
      <c r="O191" s="146" t="s">
        <v>53</v>
      </c>
    </row>
    <row r="192" spans="13:15" ht="12.75">
      <c r="M192" s="61">
        <v>236</v>
      </c>
      <c r="N192" s="146" t="s">
        <v>233</v>
      </c>
      <c r="O192" s="146" t="s">
        <v>123</v>
      </c>
    </row>
    <row r="193" spans="13:15" ht="12.75">
      <c r="M193" s="61">
        <v>237</v>
      </c>
      <c r="N193" s="146" t="s">
        <v>234</v>
      </c>
      <c r="O193" s="146" t="s">
        <v>235</v>
      </c>
    </row>
    <row r="194" spans="13:15" ht="12.75">
      <c r="M194" s="61">
        <v>238</v>
      </c>
      <c r="N194" s="146" t="s">
        <v>236</v>
      </c>
      <c r="O194" s="146" t="s">
        <v>107</v>
      </c>
    </row>
    <row r="195" spans="13:15" ht="12.75">
      <c r="M195" s="94"/>
      <c r="N195" s="94"/>
      <c r="O195" s="94"/>
    </row>
    <row r="196" spans="13:15" ht="12.75">
      <c r="M196" s="94"/>
      <c r="N196" s="94"/>
      <c r="O196" s="94"/>
    </row>
  </sheetData>
  <sheetProtection/>
  <mergeCells count="11">
    <mergeCell ref="A10:D10"/>
    <mergeCell ref="F10:I10"/>
    <mergeCell ref="A15:D15"/>
    <mergeCell ref="A21:E21"/>
    <mergeCell ref="A1:I1"/>
    <mergeCell ref="A2:I2"/>
    <mergeCell ref="A3:I3"/>
    <mergeCell ref="A4:E4"/>
    <mergeCell ref="F4:J4"/>
    <mergeCell ref="A5:D5"/>
    <mergeCell ref="F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O204"/>
  <sheetViews>
    <sheetView zoomScalePageLayoutView="0" workbookViewId="0" topLeftCell="A7">
      <selection activeCell="H40" sqref="H40"/>
    </sheetView>
  </sheetViews>
  <sheetFormatPr defaultColWidth="11.421875" defaultRowHeight="12.75"/>
  <cols>
    <col min="1" max="1" width="3.421875" style="15" bestFit="1" customWidth="1"/>
    <col min="2" max="2" width="4.28125" style="15" bestFit="1" customWidth="1"/>
    <col min="3" max="3" width="21.7109375" style="15" customWidth="1"/>
    <col min="4" max="4" width="16.421875" style="15" customWidth="1"/>
    <col min="5" max="6" width="3.421875" style="15" customWidth="1"/>
    <col min="7" max="7" width="4.00390625" style="15" bestFit="1" customWidth="1"/>
    <col min="8" max="8" width="22.140625" style="15" customWidth="1"/>
    <col min="9" max="9" width="16.28125" style="15" customWidth="1"/>
    <col min="10" max="10" width="3.421875" style="15" customWidth="1"/>
    <col min="11" max="12" width="11.421875" style="15" customWidth="1"/>
    <col min="13" max="13" width="6.7109375" style="99" bestFit="1" customWidth="1"/>
    <col min="14" max="14" width="21.00390625" style="99" bestFit="1" customWidth="1"/>
    <col min="15" max="15" width="17.00390625" style="99" bestFit="1" customWidth="1"/>
    <col min="16" max="16384" width="11.421875" style="15" customWidth="1"/>
  </cols>
  <sheetData>
    <row r="1" spans="1:15" ht="18.75">
      <c r="A1" s="383" t="s">
        <v>113</v>
      </c>
      <c r="B1" s="383"/>
      <c r="C1" s="383"/>
      <c r="D1" s="383"/>
      <c r="E1" s="383"/>
      <c r="F1" s="383"/>
      <c r="G1" s="383"/>
      <c r="H1" s="383"/>
      <c r="I1" s="383"/>
      <c r="M1" s="109"/>
      <c r="N1" s="109"/>
      <c r="O1" s="109"/>
    </row>
    <row r="2" spans="1:15" ht="14.25">
      <c r="A2" s="384" t="s">
        <v>112</v>
      </c>
      <c r="B2" s="384"/>
      <c r="C2" s="384"/>
      <c r="D2" s="384"/>
      <c r="E2" s="384"/>
      <c r="F2" s="384"/>
      <c r="G2" s="384"/>
      <c r="H2" s="384"/>
      <c r="I2" s="384"/>
      <c r="M2" s="109"/>
      <c r="N2" s="109"/>
      <c r="O2" s="109"/>
    </row>
    <row r="3" spans="1:15" ht="26.25">
      <c r="A3" s="385" t="s">
        <v>28</v>
      </c>
      <c r="B3" s="385"/>
      <c r="C3" s="385"/>
      <c r="D3" s="385"/>
      <c r="E3" s="385"/>
      <c r="F3" s="385"/>
      <c r="G3" s="385"/>
      <c r="H3" s="385"/>
      <c r="I3" s="385"/>
      <c r="M3" s="109"/>
      <c r="N3" s="109"/>
      <c r="O3" s="109"/>
    </row>
    <row r="4" spans="1:15" ht="24.75">
      <c r="A4" s="386" t="s">
        <v>19</v>
      </c>
      <c r="B4" s="387"/>
      <c r="C4" s="387"/>
      <c r="D4" s="387"/>
      <c r="E4" s="388"/>
      <c r="F4" s="389" t="s">
        <v>20</v>
      </c>
      <c r="G4" s="390"/>
      <c r="H4" s="390"/>
      <c r="I4" s="390"/>
      <c r="J4" s="391"/>
      <c r="M4" s="109"/>
      <c r="N4" s="109"/>
      <c r="O4" s="109"/>
    </row>
    <row r="5" spans="1:15" ht="12.75">
      <c r="A5" s="399" t="s">
        <v>29</v>
      </c>
      <c r="B5" s="393"/>
      <c r="C5" s="393"/>
      <c r="D5" s="393"/>
      <c r="E5" s="106" t="s">
        <v>22</v>
      </c>
      <c r="F5" s="400" t="s">
        <v>110</v>
      </c>
      <c r="G5" s="401"/>
      <c r="H5" s="401"/>
      <c r="I5" s="401"/>
      <c r="J5" s="16" t="s">
        <v>22</v>
      </c>
      <c r="M5" s="109"/>
      <c r="N5" s="109"/>
      <c r="O5" s="109"/>
    </row>
    <row r="6" spans="1:15" ht="12.75">
      <c r="A6" s="17">
        <v>1</v>
      </c>
      <c r="B6" s="76">
        <v>16</v>
      </c>
      <c r="C6" s="95" t="str">
        <f>VLOOKUP(B6,M2:O251,2,FALSE)</f>
        <v>BOUTY Cyril</v>
      </c>
      <c r="D6" s="95" t="str">
        <f>VLOOKUP(C6,N2:P250,2,FALSE)</f>
        <v>C.C.Casteljaloux</v>
      </c>
      <c r="E6" s="111">
        <v>4</v>
      </c>
      <c r="F6" s="26">
        <v>1</v>
      </c>
      <c r="G6" s="234">
        <v>16</v>
      </c>
      <c r="H6" s="235" t="str">
        <f>VLOOKUP(G6,M2:O251,2,FALSE)</f>
        <v>BOUTY Cyril</v>
      </c>
      <c r="I6" s="236" t="str">
        <f>VLOOKUP(H6,N2:P250,2,FALSE)</f>
        <v>C.C.Casteljaloux</v>
      </c>
      <c r="J6" s="111">
        <v>10</v>
      </c>
      <c r="M6" s="109"/>
      <c r="N6" s="109"/>
      <c r="O6" s="109"/>
    </row>
    <row r="7" spans="1:15" ht="12.75">
      <c r="A7" s="17">
        <v>2</v>
      </c>
      <c r="B7" s="78">
        <v>12</v>
      </c>
      <c r="C7" s="94" t="str">
        <f>VLOOKUP(B7,M3:O252,2,FALSE)</f>
        <v>FACIONI Mikael</v>
      </c>
      <c r="D7" s="94" t="str">
        <f>VLOOKUP(C7,N3:P251,2,FALSE)</f>
        <v>Accro Vélo</v>
      </c>
      <c r="E7" s="112">
        <v>2</v>
      </c>
      <c r="F7" s="26">
        <v>2</v>
      </c>
      <c r="G7" s="237">
        <v>32</v>
      </c>
      <c r="H7" s="14" t="str">
        <f>VLOOKUP(G7,M3:O252,2,FALSE)</f>
        <v>ROUX Philippe</v>
      </c>
      <c r="I7" s="173" t="str">
        <f>VLOOKUP(H7,N3:P251,2,FALSE)</f>
        <v>Castelmayran V.C</v>
      </c>
      <c r="J7" s="112">
        <v>6</v>
      </c>
      <c r="M7" s="109"/>
      <c r="N7" s="109"/>
      <c r="O7" s="109"/>
    </row>
    <row r="8" spans="1:15" ht="12.75">
      <c r="A8" s="28">
        <v>3</v>
      </c>
      <c r="B8" s="80">
        <v>20</v>
      </c>
      <c r="C8" s="93" t="str">
        <f>VLOOKUP(B8,M4:O253,2,FALSE)</f>
        <v>CASANAVE Jérôme</v>
      </c>
      <c r="D8" s="93" t="str">
        <f>VLOOKUP(C8,N4:P252,2,FALSE)</f>
        <v>Pau Racing les Isards</v>
      </c>
      <c r="E8" s="113">
        <v>1</v>
      </c>
      <c r="F8" s="26">
        <v>3</v>
      </c>
      <c r="G8" s="237">
        <v>63</v>
      </c>
      <c r="H8" s="14" t="str">
        <f>VLOOKUP(G8,M4:O253,2,FALSE)</f>
        <v>BENSON Daren</v>
      </c>
      <c r="I8" s="173" t="str">
        <f>VLOOKUP(H8,N4:P252,2,FALSE)</f>
        <v>First Team 64</v>
      </c>
      <c r="J8" s="112">
        <v>4</v>
      </c>
      <c r="M8" s="109"/>
      <c r="N8" s="109"/>
      <c r="O8" s="109"/>
    </row>
    <row r="9" spans="1:15" ht="12.75">
      <c r="A9" s="399" t="s">
        <v>29</v>
      </c>
      <c r="B9" s="396"/>
      <c r="C9" s="396"/>
      <c r="D9" s="402"/>
      <c r="E9" s="89" t="s">
        <v>22</v>
      </c>
      <c r="F9" s="17">
        <v>4</v>
      </c>
      <c r="G9" s="237">
        <v>28</v>
      </c>
      <c r="H9" s="14" t="str">
        <f>VLOOKUP(G9,M5:O254,2,FALSE)</f>
        <v>DOTTO Jérémie</v>
      </c>
      <c r="I9" s="173" t="str">
        <f>VLOOKUP(H9,N5:P253,2,FALSE)</f>
        <v>G.P.C.C</v>
      </c>
      <c r="J9" s="112">
        <v>2</v>
      </c>
      <c r="M9" s="109"/>
      <c r="N9" s="109"/>
      <c r="O9" s="109"/>
    </row>
    <row r="10" spans="1:15" ht="12.75">
      <c r="A10" s="17">
        <v>1</v>
      </c>
      <c r="B10" s="76">
        <v>16</v>
      </c>
      <c r="C10" s="95" t="str">
        <f>VLOOKUP(B10,M2:O251,2,FALSE)</f>
        <v>BOUTY Cyril</v>
      </c>
      <c r="D10" s="95" t="str">
        <f>VLOOKUP(C10,N2:P250,2,FALSE)</f>
        <v>C.C.Casteljaloux</v>
      </c>
      <c r="E10" s="111">
        <v>4</v>
      </c>
      <c r="F10" s="31">
        <v>5</v>
      </c>
      <c r="G10" s="238">
        <v>106</v>
      </c>
      <c r="H10" s="239" t="str">
        <f>VLOOKUP(G10,M6:O255,2,FALSE)</f>
        <v>DUCHEIN Dorian</v>
      </c>
      <c r="I10" s="213" t="str">
        <f>VLOOKUP(H10,N6:P254,2,FALSE)</f>
        <v>C.C.Madiran</v>
      </c>
      <c r="J10" s="115">
        <v>1</v>
      </c>
      <c r="M10" s="109"/>
      <c r="N10" s="109"/>
      <c r="O10" s="109"/>
    </row>
    <row r="11" spans="1:15" ht="12.75">
      <c r="A11" s="17">
        <v>2</v>
      </c>
      <c r="B11" s="78">
        <v>31</v>
      </c>
      <c r="C11" s="94" t="str">
        <f>VLOOKUP(B11,M3:O252,2,FALSE)</f>
        <v>BAZALGETTE Romain</v>
      </c>
      <c r="D11" s="94" t="str">
        <f>VLOOKUP(C11,N3:P251,2,FALSE)</f>
        <v>Castelmayran V.C</v>
      </c>
      <c r="E11" s="112">
        <v>2</v>
      </c>
      <c r="F11" s="403" t="s">
        <v>110</v>
      </c>
      <c r="G11" s="401"/>
      <c r="H11" s="401"/>
      <c r="I11" s="401"/>
      <c r="J11" s="16" t="s">
        <v>22</v>
      </c>
      <c r="L11" s="27"/>
      <c r="M11" s="109"/>
      <c r="N11" s="109"/>
      <c r="O11" s="109"/>
    </row>
    <row r="12" spans="1:15" ht="12.75">
      <c r="A12" s="17">
        <v>3</v>
      </c>
      <c r="B12" s="80">
        <v>10</v>
      </c>
      <c r="C12" s="93" t="str">
        <f>VLOOKUP(B12,M4:O253,2,FALSE)</f>
        <v>MARCOT Guillaume</v>
      </c>
      <c r="D12" s="93" t="str">
        <f>VLOOKUP(C12,N4:P252,2,FALSE)</f>
        <v>Accro Vélo</v>
      </c>
      <c r="E12" s="114">
        <v>1</v>
      </c>
      <c r="F12" s="26">
        <v>1</v>
      </c>
      <c r="G12" s="234">
        <v>16</v>
      </c>
      <c r="H12" s="240" t="str">
        <f>VLOOKUP(G12,M2:O251,2,FALSE)</f>
        <v>BOUTY Cyril</v>
      </c>
      <c r="I12" s="241" t="str">
        <f>VLOOKUP(H12,N2:P250,2,FALSE)</f>
        <v>C.C.Casteljaloux</v>
      </c>
      <c r="J12" s="111">
        <v>10</v>
      </c>
      <c r="M12" s="109"/>
      <c r="N12" s="109"/>
      <c r="O12" s="109"/>
    </row>
    <row r="13" spans="1:15" ht="12.75">
      <c r="A13" s="399" t="s">
        <v>29</v>
      </c>
      <c r="B13" s="396"/>
      <c r="C13" s="396"/>
      <c r="D13" s="396"/>
      <c r="E13" s="110" t="s">
        <v>22</v>
      </c>
      <c r="F13" s="17">
        <v>2</v>
      </c>
      <c r="G13" s="237">
        <v>63</v>
      </c>
      <c r="H13" s="242" t="str">
        <f>VLOOKUP(G13,M3:O252,2,FALSE)</f>
        <v>BENSON Daren</v>
      </c>
      <c r="I13" s="243" t="str">
        <f>VLOOKUP(H13,N3:P251,2,FALSE)</f>
        <v>First Team 64</v>
      </c>
      <c r="J13" s="112">
        <v>6</v>
      </c>
      <c r="L13" s="27"/>
      <c r="M13" s="109"/>
      <c r="N13" s="109"/>
      <c r="O13" s="109"/>
    </row>
    <row r="14" spans="1:15" ht="12.75">
      <c r="A14" s="21">
        <v>1</v>
      </c>
      <c r="B14" s="76">
        <v>16</v>
      </c>
      <c r="C14" s="95" t="str">
        <f>VLOOKUP(B14,M6:O251,2,FALSE)</f>
        <v>BOUTY Cyril</v>
      </c>
      <c r="D14" s="77" t="str">
        <f>VLOOKUP(C14,N6:P250,2,FALSE)</f>
        <v>C.C.Casteljaloux</v>
      </c>
      <c r="E14" s="22">
        <v>4</v>
      </c>
      <c r="F14" s="17">
        <v>3</v>
      </c>
      <c r="G14" s="237">
        <v>32</v>
      </c>
      <c r="H14" s="242" t="str">
        <f>VLOOKUP(G14,M4:O253,2,FALSE)</f>
        <v>ROUX Philippe</v>
      </c>
      <c r="I14" s="243" t="str">
        <f>VLOOKUP(H14,N4:P252,2,FALSE)</f>
        <v>Castelmayran V.C</v>
      </c>
      <c r="J14" s="112">
        <v>4</v>
      </c>
      <c r="M14" s="109"/>
      <c r="N14" s="109"/>
      <c r="O14" s="109"/>
    </row>
    <row r="15" spans="1:15" ht="12.75">
      <c r="A15" s="17">
        <v>2</v>
      </c>
      <c r="B15" s="78">
        <v>31</v>
      </c>
      <c r="C15" s="94" t="str">
        <f>VLOOKUP(B15,M7:O252,2,FALSE)</f>
        <v>BAZALGETTE Romain</v>
      </c>
      <c r="D15" s="79" t="str">
        <f>VLOOKUP(C15,N7:P251,2,FALSE)</f>
        <v>Castelmayran V.C</v>
      </c>
      <c r="E15" s="20">
        <v>2</v>
      </c>
      <c r="F15" s="17">
        <v>4</v>
      </c>
      <c r="G15" s="244">
        <v>26</v>
      </c>
      <c r="H15" s="242" t="str">
        <f>VLOOKUP(G15,M5:O254,2,FALSE)</f>
        <v>REBOLLO Vivien</v>
      </c>
      <c r="I15" s="243" t="str">
        <f>VLOOKUP(H15,N5:P253,2,FALSE)</f>
        <v>G.P.C.C</v>
      </c>
      <c r="J15" s="112">
        <v>2</v>
      </c>
      <c r="M15" s="109"/>
      <c r="N15" s="109"/>
      <c r="O15" s="109"/>
    </row>
    <row r="16" spans="1:15" ht="12.75">
      <c r="A16" s="24">
        <v>3</v>
      </c>
      <c r="B16" s="80">
        <v>10</v>
      </c>
      <c r="C16" s="93" t="str">
        <f>VLOOKUP(B16,M8:O253,2,FALSE)</f>
        <v>MARCOT Guillaume</v>
      </c>
      <c r="D16" s="81" t="str">
        <f>VLOOKUP(C16,N8:P252,2,FALSE)</f>
        <v>Accro Vélo</v>
      </c>
      <c r="E16" s="25">
        <v>1</v>
      </c>
      <c r="F16" s="29">
        <v>5</v>
      </c>
      <c r="G16" s="245">
        <v>106</v>
      </c>
      <c r="H16" s="246" t="str">
        <f>VLOOKUP(G16,M6:O255,2,FALSE)</f>
        <v>DUCHEIN Dorian</v>
      </c>
      <c r="I16" s="247" t="str">
        <f>VLOOKUP(H16,N6:P254,2,FALSE)</f>
        <v>C.C.Madiran</v>
      </c>
      <c r="J16" s="115">
        <v>1</v>
      </c>
      <c r="M16" s="109"/>
      <c r="N16" s="109"/>
      <c r="O16" s="109"/>
    </row>
    <row r="17" spans="1:15" ht="12.75">
      <c r="A17" s="23"/>
      <c r="B17" s="23"/>
      <c r="C17" s="18" t="s">
        <v>7</v>
      </c>
      <c r="D17" s="19"/>
      <c r="E17" s="20" t="s">
        <v>7</v>
      </c>
      <c r="F17" s="403" t="s">
        <v>111</v>
      </c>
      <c r="G17" s="401"/>
      <c r="H17" s="401"/>
      <c r="I17" s="401"/>
      <c r="J17" s="16" t="s">
        <v>22</v>
      </c>
      <c r="M17" s="109"/>
      <c r="N17" s="109"/>
      <c r="O17" s="109"/>
    </row>
    <row r="18" spans="1:15" ht="12.75">
      <c r="A18" s="23"/>
      <c r="B18" s="23"/>
      <c r="C18" s="18"/>
      <c r="D18" s="19"/>
      <c r="E18" s="26"/>
      <c r="F18" s="21">
        <v>1</v>
      </c>
      <c r="G18" s="234">
        <v>63</v>
      </c>
      <c r="H18" s="248" t="str">
        <f aca="true" t="shared" si="0" ref="H18:H27">VLOOKUP(G18,M2:O251,2,FALSE)</f>
        <v>BENSON Daren</v>
      </c>
      <c r="I18" s="249" t="str">
        <f aca="true" t="shared" si="1" ref="I18:I27">VLOOKUP(H18,N2:P250,2,FALSE)</f>
        <v>First Team 64</v>
      </c>
      <c r="J18" s="116">
        <v>15</v>
      </c>
      <c r="M18" s="109"/>
      <c r="N18" s="109"/>
      <c r="O18" s="109"/>
    </row>
    <row r="19" spans="1:15" ht="12.75">
      <c r="A19" s="23"/>
      <c r="B19" s="23"/>
      <c r="C19" s="18" t="s">
        <v>7</v>
      </c>
      <c r="D19" s="19"/>
      <c r="E19" s="26" t="s">
        <v>7</v>
      </c>
      <c r="F19" s="17">
        <v>2</v>
      </c>
      <c r="G19" s="237">
        <v>31</v>
      </c>
      <c r="H19" s="250" t="str">
        <f t="shared" si="0"/>
        <v>BAZALGETTE Romain</v>
      </c>
      <c r="I19" s="251" t="str">
        <f t="shared" si="1"/>
        <v>Castelmayran V.C</v>
      </c>
      <c r="J19" s="117">
        <v>12</v>
      </c>
      <c r="M19" s="109"/>
      <c r="N19" s="109"/>
      <c r="O19" s="109"/>
    </row>
    <row r="20" spans="1:15" ht="12.75">
      <c r="A20" s="23"/>
      <c r="B20" s="23"/>
      <c r="C20" s="18"/>
      <c r="D20" s="19"/>
      <c r="E20" s="26"/>
      <c r="F20" s="17">
        <v>3</v>
      </c>
      <c r="G20" s="237">
        <v>16</v>
      </c>
      <c r="H20" s="250" t="str">
        <f t="shared" si="0"/>
        <v>BOUTY Cyril</v>
      </c>
      <c r="I20" s="251" t="str">
        <f t="shared" si="1"/>
        <v>C.C.Casteljaloux</v>
      </c>
      <c r="J20" s="117">
        <v>10</v>
      </c>
      <c r="M20" s="109"/>
      <c r="N20" s="109"/>
      <c r="O20" s="109"/>
    </row>
    <row r="21" spans="1:15" ht="12.75">
      <c r="A21" s="26"/>
      <c r="B21" s="23"/>
      <c r="C21" s="18"/>
      <c r="D21" s="19"/>
      <c r="E21" s="26"/>
      <c r="F21" s="17">
        <v>4</v>
      </c>
      <c r="G21" s="237">
        <v>37</v>
      </c>
      <c r="H21" s="250" t="str">
        <f t="shared" si="0"/>
        <v>CARLIER Patrice</v>
      </c>
      <c r="I21" s="251" t="str">
        <f t="shared" si="1"/>
        <v>E.C.Riberac</v>
      </c>
      <c r="J21" s="117">
        <v>8</v>
      </c>
      <c r="M21" s="109"/>
      <c r="N21" s="109"/>
      <c r="O21" s="109"/>
    </row>
    <row r="22" spans="1:15" ht="12.75">
      <c r="A22" s="26"/>
      <c r="B22" s="23"/>
      <c r="C22" s="18"/>
      <c r="D22" s="19"/>
      <c r="E22" s="26"/>
      <c r="F22" s="17">
        <v>5</v>
      </c>
      <c r="G22" s="237">
        <v>44</v>
      </c>
      <c r="H22" s="250" t="str">
        <f t="shared" si="0"/>
        <v>SOULEROT Didier</v>
      </c>
      <c r="I22" s="251" t="str">
        <f t="shared" si="1"/>
        <v>U.V.Lourdes</v>
      </c>
      <c r="J22" s="117">
        <v>6</v>
      </c>
      <c r="M22" s="109"/>
      <c r="N22" s="109"/>
      <c r="O22" s="109"/>
    </row>
    <row r="23" spans="1:15" ht="12.75">
      <c r="A23" s="26"/>
      <c r="B23" s="23"/>
      <c r="C23" s="18"/>
      <c r="D23" s="19"/>
      <c r="E23" s="26"/>
      <c r="F23" s="17">
        <v>6</v>
      </c>
      <c r="G23" s="237">
        <v>20</v>
      </c>
      <c r="H23" s="250" t="str">
        <f t="shared" si="0"/>
        <v>CASANAVE Jérôme</v>
      </c>
      <c r="I23" s="251" t="str">
        <f t="shared" si="1"/>
        <v>Pau Racing les Isards</v>
      </c>
      <c r="J23" s="117">
        <v>5</v>
      </c>
      <c r="M23" s="109"/>
      <c r="N23" s="109"/>
      <c r="O23" s="109"/>
    </row>
    <row r="24" spans="1:15" ht="12.75">
      <c r="A24" s="26"/>
      <c r="B24" s="23"/>
      <c r="C24" s="18"/>
      <c r="D24" s="19"/>
      <c r="E24" s="26"/>
      <c r="F24" s="17">
        <v>7</v>
      </c>
      <c r="G24" s="237"/>
      <c r="H24" s="250" t="e">
        <f t="shared" si="0"/>
        <v>#N/A</v>
      </c>
      <c r="I24" s="251" t="e">
        <f t="shared" si="1"/>
        <v>#N/A</v>
      </c>
      <c r="J24" s="117">
        <v>4</v>
      </c>
      <c r="M24" s="109"/>
      <c r="N24" s="109"/>
      <c r="O24" s="109"/>
    </row>
    <row r="25" spans="1:15" ht="12.75">
      <c r="A25" s="26"/>
      <c r="B25" s="23"/>
      <c r="C25" s="18"/>
      <c r="D25" s="19"/>
      <c r="E25" s="26"/>
      <c r="F25" s="17">
        <v>8</v>
      </c>
      <c r="G25" s="237"/>
      <c r="H25" s="250" t="e">
        <f t="shared" si="0"/>
        <v>#N/A</v>
      </c>
      <c r="I25" s="251" t="e">
        <f t="shared" si="1"/>
        <v>#N/A</v>
      </c>
      <c r="J25" s="117">
        <v>3</v>
      </c>
      <c r="M25" s="109"/>
      <c r="N25" s="109"/>
      <c r="O25" s="109"/>
    </row>
    <row r="26" spans="1:15" ht="12.75">
      <c r="A26" s="26"/>
      <c r="B26" s="23"/>
      <c r="C26" s="18"/>
      <c r="D26" s="19"/>
      <c r="E26" s="26"/>
      <c r="F26" s="17">
        <v>9</v>
      </c>
      <c r="G26" s="237"/>
      <c r="H26" s="250" t="e">
        <f t="shared" si="0"/>
        <v>#N/A</v>
      </c>
      <c r="I26" s="251" t="e">
        <f t="shared" si="1"/>
        <v>#N/A</v>
      </c>
      <c r="J26" s="117">
        <v>2</v>
      </c>
      <c r="M26" s="109"/>
      <c r="N26" s="109"/>
      <c r="O26" s="109"/>
    </row>
    <row r="27" spans="1:15" ht="12.75">
      <c r="A27" s="26"/>
      <c r="B27" s="18"/>
      <c r="C27" s="18"/>
      <c r="D27" s="26"/>
      <c r="E27" s="26"/>
      <c r="F27" s="30">
        <v>10</v>
      </c>
      <c r="G27" s="252"/>
      <c r="H27" s="253" t="e">
        <f t="shared" si="0"/>
        <v>#N/A</v>
      </c>
      <c r="I27" s="254" t="e">
        <f t="shared" si="1"/>
        <v>#N/A</v>
      </c>
      <c r="J27" s="115">
        <v>1</v>
      </c>
      <c r="M27" s="109"/>
      <c r="N27" s="109"/>
      <c r="O27" s="109"/>
    </row>
    <row r="28" spans="1:15" ht="12.75">
      <c r="A28" s="26"/>
      <c r="B28" s="18"/>
      <c r="C28" s="18"/>
      <c r="D28" s="26"/>
      <c r="E28" s="26"/>
      <c r="F28" s="18"/>
      <c r="G28" s="18"/>
      <c r="H28" s="19"/>
      <c r="I28" s="26"/>
      <c r="J28" s="31"/>
      <c r="M28" s="109"/>
      <c r="N28" s="109"/>
      <c r="O28" s="109"/>
    </row>
    <row r="29" spans="1:15" ht="12.75">
      <c r="A29" s="398" t="s">
        <v>30</v>
      </c>
      <c r="B29" s="398"/>
      <c r="C29" s="398"/>
      <c r="D29" s="398"/>
      <c r="E29" s="398"/>
      <c r="F29" s="98"/>
      <c r="G29" s="98"/>
      <c r="H29" s="98"/>
      <c r="I29" s="98"/>
      <c r="J29" s="98"/>
      <c r="M29" s="109"/>
      <c r="N29" s="109"/>
      <c r="O29" s="109"/>
    </row>
    <row r="30" spans="1:15" ht="12.75">
      <c r="A30" s="83" t="s">
        <v>13</v>
      </c>
      <c r="B30" s="84" t="s">
        <v>26</v>
      </c>
      <c r="C30" s="96" t="s">
        <v>27</v>
      </c>
      <c r="D30" s="96" t="s">
        <v>14</v>
      </c>
      <c r="E30" s="97" t="s">
        <v>22</v>
      </c>
      <c r="M30" s="109"/>
      <c r="N30" s="109"/>
      <c r="O30" s="109"/>
    </row>
    <row r="31" spans="1:15" ht="12.75">
      <c r="A31" s="111">
        <v>1</v>
      </c>
      <c r="B31" s="359">
        <v>16</v>
      </c>
      <c r="C31" s="359" t="str">
        <f aca="true" t="shared" si="2" ref="C31:C50">VLOOKUP(B31,M2:O251,2,FALSE)</f>
        <v>BOUTY Cyril</v>
      </c>
      <c r="D31" s="359" t="str">
        <f aca="true" t="shared" si="3" ref="D31:D50">VLOOKUP(C31,N2:P250,2,FALSE)</f>
        <v>C.C.Casteljaloux</v>
      </c>
      <c r="E31" s="360">
        <v>42</v>
      </c>
      <c r="M31" s="109"/>
      <c r="N31" s="109"/>
      <c r="O31" s="109"/>
    </row>
    <row r="32" spans="1:15" ht="12.75">
      <c r="A32" s="112">
        <v>2</v>
      </c>
      <c r="B32" s="361">
        <v>63</v>
      </c>
      <c r="C32" s="361" t="str">
        <f t="shared" si="2"/>
        <v>BENSON Daren</v>
      </c>
      <c r="D32" s="361" t="str">
        <f t="shared" si="3"/>
        <v>First Team 64</v>
      </c>
      <c r="E32" s="362">
        <v>25</v>
      </c>
      <c r="F32" s="27"/>
      <c r="M32" s="109"/>
      <c r="N32" s="109"/>
      <c r="O32" s="109"/>
    </row>
    <row r="33" spans="1:15" ht="12.75">
      <c r="A33" s="112">
        <v>3</v>
      </c>
      <c r="B33" s="361">
        <v>32</v>
      </c>
      <c r="C33" s="361" t="str">
        <f t="shared" si="2"/>
        <v>ROUX Philippe</v>
      </c>
      <c r="D33" s="361" t="str">
        <f t="shared" si="3"/>
        <v>Castelmayran V.C</v>
      </c>
      <c r="E33" s="362">
        <v>10</v>
      </c>
      <c r="M33" s="109"/>
      <c r="N33" s="109"/>
      <c r="O33" s="109"/>
    </row>
    <row r="34" spans="1:15" ht="12.75">
      <c r="A34" s="112">
        <v>4</v>
      </c>
      <c r="B34" s="361">
        <v>44</v>
      </c>
      <c r="C34" s="361" t="str">
        <f t="shared" si="2"/>
        <v>SOULEROT Didier</v>
      </c>
      <c r="D34" s="361" t="str">
        <f t="shared" si="3"/>
        <v>U.V.Lourdes</v>
      </c>
      <c r="E34" s="362">
        <v>5</v>
      </c>
      <c r="M34" s="109"/>
      <c r="N34" s="109"/>
      <c r="O34" s="109"/>
    </row>
    <row r="35" spans="1:15" ht="12.75">
      <c r="A35" s="112">
        <v>5</v>
      </c>
      <c r="B35" s="361">
        <v>31</v>
      </c>
      <c r="C35" s="361" t="str">
        <f t="shared" si="2"/>
        <v>BAZALGETTE Romain</v>
      </c>
      <c r="D35" s="361" t="str">
        <f t="shared" si="3"/>
        <v>Castelmayran V.C</v>
      </c>
      <c r="E35" s="362">
        <v>4</v>
      </c>
      <c r="M35" s="109"/>
      <c r="N35" s="109"/>
      <c r="O35" s="109"/>
    </row>
    <row r="36" spans="1:15" ht="12.75">
      <c r="A36" s="112">
        <v>6</v>
      </c>
      <c r="B36" s="361">
        <v>20</v>
      </c>
      <c r="C36" s="361" t="str">
        <f t="shared" si="2"/>
        <v>CASANAVE Jérôme</v>
      </c>
      <c r="D36" s="361" t="str">
        <f t="shared" si="3"/>
        <v>Pau Racing les Isards</v>
      </c>
      <c r="E36" s="362">
        <v>4</v>
      </c>
      <c r="M36" s="109"/>
      <c r="N36" s="109"/>
      <c r="O36" s="109"/>
    </row>
    <row r="37" spans="1:15" ht="12.75">
      <c r="A37" s="112">
        <v>7</v>
      </c>
      <c r="B37" s="361">
        <v>12</v>
      </c>
      <c r="C37" s="361" t="str">
        <f t="shared" si="2"/>
        <v>FACIONI Mikael</v>
      </c>
      <c r="D37" s="361" t="str">
        <f t="shared" si="3"/>
        <v>Accro Vélo</v>
      </c>
      <c r="E37" s="362">
        <v>2</v>
      </c>
      <c r="M37" s="109"/>
      <c r="N37" s="109"/>
      <c r="O37" s="109"/>
    </row>
    <row r="38" spans="1:15" ht="12.75">
      <c r="A38" s="112">
        <v>8</v>
      </c>
      <c r="B38" s="361">
        <v>10</v>
      </c>
      <c r="C38" s="361" t="str">
        <f t="shared" si="2"/>
        <v>MARCOT Guillaume</v>
      </c>
      <c r="D38" s="361" t="str">
        <f t="shared" si="3"/>
        <v>Accro Vélo</v>
      </c>
      <c r="E38" s="362">
        <v>2</v>
      </c>
      <c r="M38" s="109"/>
      <c r="N38" s="109"/>
      <c r="O38" s="109"/>
    </row>
    <row r="39" spans="1:15" ht="12.75">
      <c r="A39" s="112">
        <v>9</v>
      </c>
      <c r="B39" s="361">
        <v>26</v>
      </c>
      <c r="C39" s="361" t="str">
        <f t="shared" si="2"/>
        <v>REBOLLO Vivien</v>
      </c>
      <c r="D39" s="361" t="str">
        <f t="shared" si="3"/>
        <v>G.P.C.C</v>
      </c>
      <c r="E39" s="362">
        <v>2</v>
      </c>
      <c r="M39" s="109"/>
      <c r="N39" s="109"/>
      <c r="O39" s="109"/>
    </row>
    <row r="40" spans="1:15" ht="12.75">
      <c r="A40" s="112">
        <v>10</v>
      </c>
      <c r="B40" s="361">
        <v>28</v>
      </c>
      <c r="C40" s="361" t="str">
        <f t="shared" si="2"/>
        <v>DOTTO Jérémie</v>
      </c>
      <c r="D40" s="361" t="str">
        <f t="shared" si="3"/>
        <v>G.P.C.C</v>
      </c>
      <c r="E40" s="362">
        <v>2</v>
      </c>
      <c r="M40" s="109"/>
      <c r="N40" s="109"/>
      <c r="O40" s="109"/>
    </row>
    <row r="41" spans="1:15" ht="12.75">
      <c r="A41" s="112">
        <v>11</v>
      </c>
      <c r="B41" s="361">
        <v>106</v>
      </c>
      <c r="C41" s="361" t="str">
        <f t="shared" si="2"/>
        <v>DUCHEIN Dorian</v>
      </c>
      <c r="D41" s="361" t="str">
        <f t="shared" si="3"/>
        <v>C.C.Madiran</v>
      </c>
      <c r="E41" s="362">
        <v>2</v>
      </c>
      <c r="M41" s="109"/>
      <c r="N41" s="109"/>
      <c r="O41" s="109"/>
    </row>
    <row r="42" spans="1:15" ht="12.75">
      <c r="A42" s="112">
        <v>12</v>
      </c>
      <c r="B42" s="361">
        <v>20</v>
      </c>
      <c r="C42" s="361" t="str">
        <f t="shared" si="2"/>
        <v>CASANAVE Jérôme</v>
      </c>
      <c r="D42" s="361" t="str">
        <f t="shared" si="3"/>
        <v>Pau Racing les Isards</v>
      </c>
      <c r="E42" s="362">
        <v>1</v>
      </c>
      <c r="M42" s="109"/>
      <c r="N42" s="109"/>
      <c r="O42" s="109"/>
    </row>
    <row r="43" spans="1:15" ht="12.75">
      <c r="A43" s="112">
        <v>13</v>
      </c>
      <c r="B43" s="363" t="s">
        <v>7</v>
      </c>
      <c r="C43" s="363" t="e">
        <f t="shared" si="2"/>
        <v>#N/A</v>
      </c>
      <c r="D43" s="363" t="e">
        <f t="shared" si="3"/>
        <v>#N/A</v>
      </c>
      <c r="E43" s="112" t="s">
        <v>7</v>
      </c>
      <c r="M43" s="109"/>
      <c r="N43" s="109"/>
      <c r="O43" s="109"/>
    </row>
    <row r="44" spans="1:15" ht="12.75">
      <c r="A44" s="112">
        <v>14</v>
      </c>
      <c r="B44" s="363" t="s">
        <v>7</v>
      </c>
      <c r="C44" s="363" t="e">
        <f t="shared" si="2"/>
        <v>#N/A</v>
      </c>
      <c r="D44" s="363" t="e">
        <f t="shared" si="3"/>
        <v>#N/A</v>
      </c>
      <c r="E44" s="112" t="s">
        <v>7</v>
      </c>
      <c r="M44" s="109"/>
      <c r="N44" s="109"/>
      <c r="O44" s="109"/>
    </row>
    <row r="45" spans="1:15" ht="12.75">
      <c r="A45" s="112">
        <v>15</v>
      </c>
      <c r="B45" s="363" t="s">
        <v>7</v>
      </c>
      <c r="C45" s="363" t="e">
        <f t="shared" si="2"/>
        <v>#N/A</v>
      </c>
      <c r="D45" s="363" t="e">
        <f t="shared" si="3"/>
        <v>#N/A</v>
      </c>
      <c r="E45" s="112" t="s">
        <v>7</v>
      </c>
      <c r="M45" s="109"/>
      <c r="N45" s="109"/>
      <c r="O45" s="109"/>
    </row>
    <row r="46" spans="1:15" ht="12.75">
      <c r="A46" s="112">
        <v>16</v>
      </c>
      <c r="B46" s="363" t="s">
        <v>7</v>
      </c>
      <c r="C46" s="363" t="e">
        <f t="shared" si="2"/>
        <v>#N/A</v>
      </c>
      <c r="D46" s="363" t="e">
        <f t="shared" si="3"/>
        <v>#N/A</v>
      </c>
      <c r="E46" s="112" t="s">
        <v>7</v>
      </c>
      <c r="M46" s="109"/>
      <c r="N46" s="109"/>
      <c r="O46" s="109"/>
    </row>
    <row r="47" spans="1:15" ht="12.75">
      <c r="A47" s="112">
        <v>17</v>
      </c>
      <c r="B47" s="363" t="s">
        <v>7</v>
      </c>
      <c r="C47" s="363" t="e">
        <f t="shared" si="2"/>
        <v>#N/A</v>
      </c>
      <c r="D47" s="363" t="e">
        <f t="shared" si="3"/>
        <v>#N/A</v>
      </c>
      <c r="E47" s="112" t="s">
        <v>7</v>
      </c>
      <c r="M47" s="109"/>
      <c r="N47" s="109"/>
      <c r="O47" s="109"/>
    </row>
    <row r="48" spans="1:15" ht="12.75">
      <c r="A48" s="112">
        <v>18</v>
      </c>
      <c r="B48" s="363" t="s">
        <v>7</v>
      </c>
      <c r="C48" s="363" t="e">
        <f t="shared" si="2"/>
        <v>#N/A</v>
      </c>
      <c r="D48" s="363" t="e">
        <f t="shared" si="3"/>
        <v>#N/A</v>
      </c>
      <c r="E48" s="112" t="s">
        <v>7</v>
      </c>
      <c r="M48" s="109"/>
      <c r="N48" s="109"/>
      <c r="O48" s="109"/>
    </row>
    <row r="49" spans="1:15" ht="12.75">
      <c r="A49" s="112">
        <v>19</v>
      </c>
      <c r="B49" s="363" t="s">
        <v>7</v>
      </c>
      <c r="C49" s="363" t="e">
        <f t="shared" si="2"/>
        <v>#N/A</v>
      </c>
      <c r="D49" s="363" t="e">
        <f t="shared" si="3"/>
        <v>#N/A</v>
      </c>
      <c r="E49" s="112" t="s">
        <v>7</v>
      </c>
      <c r="M49" s="109"/>
      <c r="N49" s="109"/>
      <c r="O49" s="109"/>
    </row>
    <row r="50" spans="1:15" ht="12.75">
      <c r="A50" s="114">
        <v>20</v>
      </c>
      <c r="B50" s="364" t="s">
        <v>7</v>
      </c>
      <c r="C50" s="364" t="e">
        <f t="shared" si="2"/>
        <v>#N/A</v>
      </c>
      <c r="D50" s="364" t="e">
        <f t="shared" si="3"/>
        <v>#N/A</v>
      </c>
      <c r="E50" s="114" t="s">
        <v>7</v>
      </c>
      <c r="M50" s="109"/>
      <c r="N50" s="109"/>
      <c r="O50" s="109"/>
    </row>
    <row r="51" spans="13:15" ht="12.75">
      <c r="M51" s="99" t="s">
        <v>105</v>
      </c>
      <c r="N51" s="99" t="s">
        <v>106</v>
      </c>
      <c r="O51" s="99" t="s">
        <v>0</v>
      </c>
    </row>
    <row r="52" spans="13:15" ht="12.75">
      <c r="M52" s="61">
        <v>1</v>
      </c>
      <c r="N52" s="146" t="s">
        <v>54</v>
      </c>
      <c r="O52" s="146" t="s">
        <v>45</v>
      </c>
    </row>
    <row r="53" spans="13:15" ht="12.75">
      <c r="M53" s="61">
        <v>2</v>
      </c>
      <c r="N53" s="146" t="s">
        <v>57</v>
      </c>
      <c r="O53" s="146" t="s">
        <v>45</v>
      </c>
    </row>
    <row r="54" spans="13:15" ht="12.75">
      <c r="M54" s="61">
        <v>3</v>
      </c>
      <c r="N54" s="146" t="s">
        <v>65</v>
      </c>
      <c r="O54" s="146" t="s">
        <v>45</v>
      </c>
    </row>
    <row r="55" spans="13:15" ht="12.75">
      <c r="M55" s="61">
        <v>4</v>
      </c>
      <c r="N55" s="146" t="s">
        <v>56</v>
      </c>
      <c r="O55" s="146" t="s">
        <v>45</v>
      </c>
    </row>
    <row r="56" spans="13:15" ht="12.75">
      <c r="M56" s="61">
        <v>5</v>
      </c>
      <c r="N56" s="146" t="s">
        <v>130</v>
      </c>
      <c r="O56" s="146" t="s">
        <v>45</v>
      </c>
    </row>
    <row r="57" spans="13:15" ht="12.75">
      <c r="M57" s="61">
        <v>6</v>
      </c>
      <c r="N57" s="146" t="s">
        <v>131</v>
      </c>
      <c r="O57" s="146" t="s">
        <v>117</v>
      </c>
    </row>
    <row r="58" spans="13:15" ht="12.75">
      <c r="M58" s="61">
        <v>7</v>
      </c>
      <c r="N58" s="146" t="s">
        <v>132</v>
      </c>
      <c r="O58" s="146" t="s">
        <v>117</v>
      </c>
    </row>
    <row r="59" spans="13:15" ht="12.75">
      <c r="M59" s="61">
        <v>8</v>
      </c>
      <c r="N59" s="146" t="s">
        <v>133</v>
      </c>
      <c r="O59" s="146" t="s">
        <v>117</v>
      </c>
    </row>
    <row r="60" spans="13:15" ht="12.75">
      <c r="M60" s="61">
        <v>9</v>
      </c>
      <c r="N60" s="146" t="s">
        <v>134</v>
      </c>
      <c r="O60" s="146" t="s">
        <v>117</v>
      </c>
    </row>
    <row r="61" spans="13:15" ht="12.75">
      <c r="M61" s="61">
        <v>10</v>
      </c>
      <c r="N61" s="146" t="s">
        <v>135</v>
      </c>
      <c r="O61" s="146" t="s">
        <v>117</v>
      </c>
    </row>
    <row r="62" spans="13:15" ht="12.75">
      <c r="M62" s="61">
        <v>11</v>
      </c>
      <c r="N62" s="146" t="s">
        <v>136</v>
      </c>
      <c r="O62" s="146" t="s">
        <v>117</v>
      </c>
    </row>
    <row r="63" spans="13:15" ht="12.75">
      <c r="M63" s="61">
        <v>12</v>
      </c>
      <c r="N63" s="146" t="s">
        <v>137</v>
      </c>
      <c r="O63" s="146" t="s">
        <v>117</v>
      </c>
    </row>
    <row r="64" spans="13:15" ht="12.75">
      <c r="M64" s="61">
        <v>13</v>
      </c>
      <c r="N64" s="146" t="s">
        <v>80</v>
      </c>
      <c r="O64" s="146" t="s">
        <v>118</v>
      </c>
    </row>
    <row r="65" spans="13:15" ht="12.75">
      <c r="M65" s="61">
        <v>14</v>
      </c>
      <c r="N65" s="146" t="s">
        <v>81</v>
      </c>
      <c r="O65" s="146" t="s">
        <v>118</v>
      </c>
    </row>
    <row r="66" spans="13:15" ht="12.75">
      <c r="M66" s="61">
        <v>15</v>
      </c>
      <c r="N66" s="146" t="s">
        <v>82</v>
      </c>
      <c r="O66" s="146" t="s">
        <v>118</v>
      </c>
    </row>
    <row r="67" spans="13:15" ht="12.75">
      <c r="M67" s="61">
        <v>16</v>
      </c>
      <c r="N67" s="146" t="s">
        <v>83</v>
      </c>
      <c r="O67" s="146" t="s">
        <v>118</v>
      </c>
    </row>
    <row r="68" spans="13:15" ht="12.75">
      <c r="M68" s="61">
        <v>17</v>
      </c>
      <c r="N68" s="146" t="s">
        <v>138</v>
      </c>
      <c r="O68" s="146" t="s">
        <v>118</v>
      </c>
    </row>
    <row r="69" spans="13:15" ht="12.75">
      <c r="M69" s="61">
        <v>18</v>
      </c>
      <c r="N69" s="146" t="s">
        <v>139</v>
      </c>
      <c r="O69" s="146" t="s">
        <v>118</v>
      </c>
    </row>
    <row r="70" spans="13:15" ht="12.75">
      <c r="M70" s="61">
        <v>19</v>
      </c>
      <c r="N70" s="146" t="s">
        <v>67</v>
      </c>
      <c r="O70" s="146" t="s">
        <v>68</v>
      </c>
    </row>
    <row r="71" spans="13:15" ht="12.75">
      <c r="M71" s="61">
        <v>20</v>
      </c>
      <c r="N71" s="146" t="s">
        <v>140</v>
      </c>
      <c r="O71" s="146" t="s">
        <v>68</v>
      </c>
    </row>
    <row r="72" spans="13:15" ht="12.75">
      <c r="M72" s="61">
        <v>21</v>
      </c>
      <c r="N72" s="146" t="s">
        <v>141</v>
      </c>
      <c r="O72" s="146" t="s">
        <v>68</v>
      </c>
    </row>
    <row r="73" spans="13:15" ht="12.75">
      <c r="M73" s="61">
        <v>22</v>
      </c>
      <c r="N73" s="146" t="s">
        <v>142</v>
      </c>
      <c r="O73" s="146" t="s">
        <v>68</v>
      </c>
    </row>
    <row r="74" spans="13:15" ht="12.75">
      <c r="M74" s="61">
        <v>23</v>
      </c>
      <c r="N74" s="146" t="s">
        <v>69</v>
      </c>
      <c r="O74" s="146" t="s">
        <v>68</v>
      </c>
    </row>
    <row r="75" spans="13:15" ht="12.75">
      <c r="M75" s="61">
        <v>24</v>
      </c>
      <c r="N75" s="146" t="s">
        <v>66</v>
      </c>
      <c r="O75" s="146" t="s">
        <v>68</v>
      </c>
    </row>
    <row r="76" spans="13:15" ht="12.75">
      <c r="M76" s="61">
        <v>25</v>
      </c>
      <c r="N76" s="146" t="s">
        <v>94</v>
      </c>
      <c r="O76" s="146" t="s">
        <v>71</v>
      </c>
    </row>
    <row r="77" spans="13:15" ht="12.75">
      <c r="M77" s="61">
        <v>26</v>
      </c>
      <c r="N77" s="146" t="s">
        <v>73</v>
      </c>
      <c r="O77" s="146" t="s">
        <v>71</v>
      </c>
    </row>
    <row r="78" spans="13:15" ht="12.75">
      <c r="M78" s="61">
        <v>27</v>
      </c>
      <c r="N78" s="146" t="s">
        <v>143</v>
      </c>
      <c r="O78" s="146" t="s">
        <v>71</v>
      </c>
    </row>
    <row r="79" spans="13:15" ht="12.75">
      <c r="M79" s="61">
        <v>28</v>
      </c>
      <c r="N79" s="146" t="s">
        <v>70</v>
      </c>
      <c r="O79" s="146" t="s">
        <v>71</v>
      </c>
    </row>
    <row r="80" spans="13:15" ht="12.75">
      <c r="M80" s="61">
        <v>29</v>
      </c>
      <c r="N80" s="146" t="s">
        <v>74</v>
      </c>
      <c r="O80" s="146" t="s">
        <v>71</v>
      </c>
    </row>
    <row r="81" spans="13:15" ht="12.75">
      <c r="M81" s="61">
        <v>30</v>
      </c>
      <c r="N81" s="146" t="s">
        <v>72</v>
      </c>
      <c r="O81" s="146" t="s">
        <v>71</v>
      </c>
    </row>
    <row r="82" spans="13:15" ht="12.75">
      <c r="M82" s="61">
        <v>31</v>
      </c>
      <c r="N82" s="146" t="s">
        <v>144</v>
      </c>
      <c r="O82" s="146" t="s">
        <v>121</v>
      </c>
    </row>
    <row r="83" spans="13:15" ht="12.75">
      <c r="M83" s="61">
        <v>32</v>
      </c>
      <c r="N83" s="146" t="s">
        <v>91</v>
      </c>
      <c r="O83" s="146" t="s">
        <v>121</v>
      </c>
    </row>
    <row r="84" spans="13:15" ht="12.75">
      <c r="M84" s="61">
        <v>33</v>
      </c>
      <c r="N84" s="146" t="s">
        <v>145</v>
      </c>
      <c r="O84" s="146" t="s">
        <v>121</v>
      </c>
    </row>
    <row r="85" spans="13:15" ht="12.75">
      <c r="M85" s="61">
        <v>34</v>
      </c>
      <c r="N85" s="146" t="s">
        <v>146</v>
      </c>
      <c r="O85" s="146" t="s">
        <v>121</v>
      </c>
    </row>
    <row r="86" spans="13:15" ht="12.75">
      <c r="M86" s="61">
        <v>35</v>
      </c>
      <c r="N86" s="146" t="s">
        <v>147</v>
      </c>
      <c r="O86" s="146" t="s">
        <v>121</v>
      </c>
    </row>
    <row r="87" spans="13:15" ht="12.75">
      <c r="M87" s="61">
        <v>36</v>
      </c>
      <c r="N87" s="146" t="s">
        <v>148</v>
      </c>
      <c r="O87" s="146" t="s">
        <v>48</v>
      </c>
    </row>
    <row r="88" spans="13:15" ht="12.75">
      <c r="M88" s="61">
        <v>37</v>
      </c>
      <c r="N88" s="146" t="s">
        <v>149</v>
      </c>
      <c r="O88" s="146" t="s">
        <v>48</v>
      </c>
    </row>
    <row r="89" spans="13:15" ht="12.75">
      <c r="M89" s="61">
        <v>38</v>
      </c>
      <c r="N89" s="146" t="s">
        <v>150</v>
      </c>
      <c r="O89" s="146" t="s">
        <v>48</v>
      </c>
    </row>
    <row r="90" spans="13:15" ht="12.75">
      <c r="M90" s="61">
        <v>39</v>
      </c>
      <c r="N90" s="146" t="s">
        <v>151</v>
      </c>
      <c r="O90" s="146" t="s">
        <v>48</v>
      </c>
    </row>
    <row r="91" spans="13:15" ht="12.75">
      <c r="M91" s="61">
        <v>40</v>
      </c>
      <c r="N91" s="146" t="s">
        <v>44</v>
      </c>
      <c r="O91" s="146" t="s">
        <v>64</v>
      </c>
    </row>
    <row r="92" spans="13:15" ht="12.75">
      <c r="M92" s="61">
        <v>41</v>
      </c>
      <c r="N92" s="146" t="s">
        <v>104</v>
      </c>
      <c r="O92" s="146" t="s">
        <v>64</v>
      </c>
    </row>
    <row r="93" spans="13:15" ht="12.75">
      <c r="M93" s="61">
        <v>42</v>
      </c>
      <c r="N93" s="146" t="s">
        <v>88</v>
      </c>
      <c r="O93" s="146" t="s">
        <v>64</v>
      </c>
    </row>
    <row r="94" spans="13:15" ht="12.75">
      <c r="M94" s="61">
        <v>43</v>
      </c>
      <c r="N94" s="146" t="s">
        <v>152</v>
      </c>
      <c r="O94" s="146" t="s">
        <v>64</v>
      </c>
    </row>
    <row r="95" spans="13:15" ht="12.75">
      <c r="M95" s="61">
        <v>44</v>
      </c>
      <c r="N95" s="146" t="s">
        <v>60</v>
      </c>
      <c r="O95" s="146" t="s">
        <v>53</v>
      </c>
    </row>
    <row r="96" spans="13:15" ht="12.75">
      <c r="M96" s="61">
        <v>45</v>
      </c>
      <c r="N96" s="146" t="s">
        <v>58</v>
      </c>
      <c r="O96" s="146" t="s">
        <v>53</v>
      </c>
    </row>
    <row r="97" spans="13:15" ht="12.75">
      <c r="M97" s="61">
        <v>46</v>
      </c>
      <c r="N97" s="146" t="s">
        <v>61</v>
      </c>
      <c r="O97" s="146" t="s">
        <v>53</v>
      </c>
    </row>
    <row r="98" spans="13:15" ht="12.75">
      <c r="M98" s="61">
        <v>47</v>
      </c>
      <c r="N98" s="146" t="s">
        <v>153</v>
      </c>
      <c r="O98" s="146" t="s">
        <v>53</v>
      </c>
    </row>
    <row r="99" spans="13:15" ht="12.75">
      <c r="M99" s="61">
        <v>48</v>
      </c>
      <c r="N99" s="146" t="s">
        <v>84</v>
      </c>
      <c r="O99" s="146" t="s">
        <v>43</v>
      </c>
    </row>
    <row r="100" spans="13:15" ht="12.75">
      <c r="M100" s="61">
        <v>49</v>
      </c>
      <c r="N100" s="146" t="s">
        <v>154</v>
      </c>
      <c r="O100" s="146" t="s">
        <v>43</v>
      </c>
    </row>
    <row r="101" spans="13:15" ht="12.75">
      <c r="M101" s="61">
        <v>50</v>
      </c>
      <c r="N101" s="146" t="s">
        <v>52</v>
      </c>
      <c r="O101" s="146" t="s">
        <v>43</v>
      </c>
    </row>
    <row r="102" spans="13:15" ht="12.75">
      <c r="M102" s="61">
        <v>51</v>
      </c>
      <c r="N102" s="146" t="s">
        <v>155</v>
      </c>
      <c r="O102" s="146" t="s">
        <v>51</v>
      </c>
    </row>
    <row r="103" spans="13:15" ht="12.75">
      <c r="M103" s="61">
        <v>52</v>
      </c>
      <c r="N103" s="146" t="s">
        <v>62</v>
      </c>
      <c r="O103" s="146" t="s">
        <v>51</v>
      </c>
    </row>
    <row r="104" spans="13:15" ht="12.75">
      <c r="M104" s="61">
        <v>53</v>
      </c>
      <c r="N104" s="146" t="s">
        <v>86</v>
      </c>
      <c r="O104" s="146" t="s">
        <v>51</v>
      </c>
    </row>
    <row r="105" spans="13:15" ht="12.75">
      <c r="M105" s="61">
        <v>54</v>
      </c>
      <c r="N105" s="146" t="s">
        <v>47</v>
      </c>
      <c r="O105" s="146" t="s">
        <v>123</v>
      </c>
    </row>
    <row r="106" spans="13:15" ht="12.75">
      <c r="M106" s="61">
        <v>55</v>
      </c>
      <c r="N106" s="146" t="s">
        <v>156</v>
      </c>
      <c r="O106" s="146" t="s">
        <v>123</v>
      </c>
    </row>
    <row r="107" spans="13:15" ht="12.75">
      <c r="M107" s="61">
        <v>56</v>
      </c>
      <c r="N107" s="146" t="s">
        <v>157</v>
      </c>
      <c r="O107" s="146" t="s">
        <v>123</v>
      </c>
    </row>
    <row r="108" spans="13:15" ht="12.75">
      <c r="M108" s="61">
        <v>57</v>
      </c>
      <c r="N108" s="146" t="s">
        <v>158</v>
      </c>
      <c r="O108" s="146" t="s">
        <v>115</v>
      </c>
    </row>
    <row r="109" spans="13:15" ht="12.75">
      <c r="M109" s="61">
        <v>58</v>
      </c>
      <c r="N109" s="146" t="s">
        <v>159</v>
      </c>
      <c r="O109" s="146" t="s">
        <v>115</v>
      </c>
    </row>
    <row r="110" spans="13:15" ht="12.75">
      <c r="M110" s="61">
        <v>59</v>
      </c>
      <c r="N110" s="146" t="s">
        <v>160</v>
      </c>
      <c r="O110" s="146" t="s">
        <v>115</v>
      </c>
    </row>
    <row r="111" spans="13:15" ht="12.75">
      <c r="M111" s="61">
        <v>60</v>
      </c>
      <c r="N111" s="146" t="s">
        <v>161</v>
      </c>
      <c r="O111" s="146" t="s">
        <v>126</v>
      </c>
    </row>
    <row r="112" spans="13:15" ht="12.75">
      <c r="M112" s="61">
        <v>61</v>
      </c>
      <c r="N112" s="146" t="s">
        <v>162</v>
      </c>
      <c r="O112" s="146" t="s">
        <v>126</v>
      </c>
    </row>
    <row r="113" spans="13:15" ht="12.75">
      <c r="M113" s="61">
        <v>62</v>
      </c>
      <c r="N113" s="146" t="s">
        <v>163</v>
      </c>
      <c r="O113" s="146" t="s">
        <v>126</v>
      </c>
    </row>
    <row r="114" spans="13:15" ht="12.75">
      <c r="M114" s="61">
        <v>63</v>
      </c>
      <c r="N114" s="146" t="s">
        <v>164</v>
      </c>
      <c r="O114" s="146" t="s">
        <v>107</v>
      </c>
    </row>
    <row r="115" spans="13:15" ht="12.75">
      <c r="M115" s="61">
        <v>64</v>
      </c>
      <c r="N115" s="146" t="s">
        <v>165</v>
      </c>
      <c r="O115" s="146" t="s">
        <v>107</v>
      </c>
    </row>
    <row r="116" spans="13:15" ht="12.75">
      <c r="M116" s="61">
        <v>65</v>
      </c>
      <c r="N116" s="146" t="s">
        <v>166</v>
      </c>
      <c r="O116" s="146" t="s">
        <v>107</v>
      </c>
    </row>
    <row r="117" spans="13:15" ht="12.75">
      <c r="M117" s="61">
        <v>66</v>
      </c>
      <c r="N117" s="146" t="s">
        <v>79</v>
      </c>
      <c r="O117" s="146" t="s">
        <v>55</v>
      </c>
    </row>
    <row r="118" spans="13:15" ht="12.75">
      <c r="M118" s="61">
        <v>67</v>
      </c>
      <c r="N118" s="146" t="s">
        <v>59</v>
      </c>
      <c r="O118" s="146" t="s">
        <v>55</v>
      </c>
    </row>
    <row r="119" spans="13:15" ht="12.75">
      <c r="M119" s="61">
        <v>68</v>
      </c>
      <c r="N119" s="146" t="s">
        <v>167</v>
      </c>
      <c r="O119" s="146" t="s">
        <v>120</v>
      </c>
    </row>
    <row r="120" spans="13:15" ht="12.75">
      <c r="M120" s="61">
        <v>69</v>
      </c>
      <c r="N120" s="146" t="s">
        <v>168</v>
      </c>
      <c r="O120" s="146" t="s">
        <v>120</v>
      </c>
    </row>
    <row r="121" spans="13:15" ht="12.75">
      <c r="M121" s="61">
        <v>70</v>
      </c>
      <c r="N121" s="146" t="s">
        <v>76</v>
      </c>
      <c r="O121" s="146" t="s">
        <v>77</v>
      </c>
    </row>
    <row r="122" spans="13:15" ht="12.75">
      <c r="M122" s="61">
        <v>71</v>
      </c>
      <c r="N122" s="146" t="s">
        <v>78</v>
      </c>
      <c r="O122" s="146" t="s">
        <v>77</v>
      </c>
    </row>
    <row r="123" spans="13:15" ht="12.75">
      <c r="M123" s="61">
        <v>72</v>
      </c>
      <c r="N123" s="146" t="s">
        <v>170</v>
      </c>
      <c r="O123" s="146" t="s">
        <v>125</v>
      </c>
    </row>
    <row r="124" spans="13:15" ht="12.75">
      <c r="M124" s="61">
        <v>73</v>
      </c>
      <c r="N124" s="146" t="s">
        <v>195</v>
      </c>
      <c r="O124" s="146" t="s">
        <v>125</v>
      </c>
    </row>
    <row r="125" spans="13:15" ht="12.75">
      <c r="M125" s="61">
        <v>74</v>
      </c>
      <c r="N125" s="146" t="s">
        <v>89</v>
      </c>
      <c r="O125" s="146" t="s">
        <v>90</v>
      </c>
    </row>
    <row r="126" spans="13:15" ht="12.75">
      <c r="M126" s="61">
        <v>75</v>
      </c>
      <c r="N126" s="146" t="s">
        <v>87</v>
      </c>
      <c r="O126" s="146" t="s">
        <v>169</v>
      </c>
    </row>
    <row r="127" spans="13:15" ht="12.75">
      <c r="M127" s="61">
        <v>76</v>
      </c>
      <c r="N127" s="146" t="s">
        <v>171</v>
      </c>
      <c r="O127" s="146" t="s">
        <v>172</v>
      </c>
    </row>
    <row r="128" spans="13:15" ht="12.75">
      <c r="M128" s="61">
        <v>77</v>
      </c>
      <c r="N128" s="146" t="s">
        <v>173</v>
      </c>
      <c r="O128" s="146" t="s">
        <v>75</v>
      </c>
    </row>
    <row r="129" spans="13:15" ht="12.75">
      <c r="M129" s="61">
        <v>78</v>
      </c>
      <c r="N129" s="146" t="s">
        <v>174</v>
      </c>
      <c r="O129" s="146" t="s">
        <v>175</v>
      </c>
    </row>
    <row r="130" spans="13:15" ht="12.75">
      <c r="M130" s="61">
        <v>79</v>
      </c>
      <c r="N130" s="146" t="s">
        <v>176</v>
      </c>
      <c r="O130" s="146" t="s">
        <v>177</v>
      </c>
    </row>
    <row r="131" spans="13:15" ht="12.75">
      <c r="M131" s="61">
        <v>80</v>
      </c>
      <c r="N131" s="146" t="s">
        <v>178</v>
      </c>
      <c r="O131" s="146" t="s">
        <v>179</v>
      </c>
    </row>
    <row r="132" spans="13:15" ht="12.75">
      <c r="M132" s="61">
        <v>100</v>
      </c>
      <c r="N132" s="146" t="s">
        <v>180</v>
      </c>
      <c r="O132" s="146" t="s">
        <v>45</v>
      </c>
    </row>
    <row r="133" spans="13:15" ht="12.75">
      <c r="M133" s="61">
        <v>101</v>
      </c>
      <c r="N133" s="146" t="s">
        <v>181</v>
      </c>
      <c r="O133" s="146" t="s">
        <v>122</v>
      </c>
    </row>
    <row r="134" spans="13:15" ht="12.75">
      <c r="M134" s="61">
        <v>102</v>
      </c>
      <c r="N134" s="146" t="s">
        <v>95</v>
      </c>
      <c r="O134" s="146" t="s">
        <v>90</v>
      </c>
    </row>
    <row r="135" spans="13:15" ht="12.75">
      <c r="M135" s="61">
        <v>103</v>
      </c>
      <c r="N135" s="146" t="s">
        <v>182</v>
      </c>
      <c r="O135" s="146" t="s">
        <v>169</v>
      </c>
    </row>
    <row r="136" spans="13:15" ht="12.75">
      <c r="M136" s="61">
        <v>104</v>
      </c>
      <c r="N136" s="146" t="s">
        <v>50</v>
      </c>
      <c r="O136" s="146" t="s">
        <v>43</v>
      </c>
    </row>
    <row r="137" spans="13:15" ht="12.75">
      <c r="M137" s="61">
        <v>105</v>
      </c>
      <c r="N137" s="146" t="s">
        <v>183</v>
      </c>
      <c r="O137" s="146" t="s">
        <v>43</v>
      </c>
    </row>
    <row r="138" spans="13:15" ht="12.75">
      <c r="M138" s="61">
        <v>106</v>
      </c>
      <c r="N138" s="146" t="s">
        <v>240</v>
      </c>
      <c r="O138" s="146" t="s">
        <v>43</v>
      </c>
    </row>
    <row r="139" spans="13:15" ht="12.75">
      <c r="M139" s="61">
        <v>107</v>
      </c>
      <c r="N139" s="146" t="s">
        <v>100</v>
      </c>
      <c r="O139" s="146" t="s">
        <v>43</v>
      </c>
    </row>
    <row r="140" spans="13:15" ht="12.75">
      <c r="M140" s="61">
        <v>108</v>
      </c>
      <c r="N140" s="65" t="s">
        <v>93</v>
      </c>
      <c r="O140" s="146" t="s">
        <v>64</v>
      </c>
    </row>
    <row r="141" spans="13:15" ht="12.75">
      <c r="M141" s="61">
        <v>109</v>
      </c>
      <c r="N141" s="146" t="s">
        <v>184</v>
      </c>
      <c r="O141" s="146" t="s">
        <v>64</v>
      </c>
    </row>
    <row r="142" spans="13:15" ht="12.75">
      <c r="M142" s="61">
        <v>110</v>
      </c>
      <c r="N142" s="146" t="s">
        <v>185</v>
      </c>
      <c r="O142" s="146" t="s">
        <v>64</v>
      </c>
    </row>
    <row r="143" spans="13:15" ht="12.75">
      <c r="M143" s="61">
        <v>111</v>
      </c>
      <c r="N143" s="146" t="s">
        <v>92</v>
      </c>
      <c r="O143" s="146" t="s">
        <v>118</v>
      </c>
    </row>
    <row r="144" spans="13:15" ht="12.75">
      <c r="M144" s="61">
        <v>112</v>
      </c>
      <c r="N144" s="146" t="s">
        <v>186</v>
      </c>
      <c r="O144" s="146" t="s">
        <v>118</v>
      </c>
    </row>
    <row r="145" spans="13:15" ht="12.75">
      <c r="M145" s="61">
        <v>113</v>
      </c>
      <c r="N145" s="146" t="s">
        <v>187</v>
      </c>
      <c r="O145" s="146" t="s">
        <v>115</v>
      </c>
    </row>
    <row r="146" spans="13:15" ht="12.75">
      <c r="M146" s="61">
        <v>114</v>
      </c>
      <c r="N146" s="146" t="s">
        <v>85</v>
      </c>
      <c r="O146" s="146" t="s">
        <v>115</v>
      </c>
    </row>
    <row r="147" spans="13:15" ht="12.75">
      <c r="M147" s="61">
        <v>115</v>
      </c>
      <c r="N147" s="146" t="s">
        <v>188</v>
      </c>
      <c r="O147" s="146" t="s">
        <v>55</v>
      </c>
    </row>
    <row r="148" spans="13:15" ht="12.75">
      <c r="M148" s="61">
        <v>116</v>
      </c>
      <c r="N148" s="146" t="s">
        <v>189</v>
      </c>
      <c r="O148" s="146" t="s">
        <v>55</v>
      </c>
    </row>
    <row r="149" spans="13:15" ht="12.75">
      <c r="M149" s="61">
        <v>117</v>
      </c>
      <c r="N149" s="146" t="s">
        <v>101</v>
      </c>
      <c r="O149" s="146" t="s">
        <v>71</v>
      </c>
    </row>
    <row r="150" spans="13:15" ht="12.75">
      <c r="M150" s="61">
        <v>118</v>
      </c>
      <c r="N150" s="146" t="s">
        <v>190</v>
      </c>
      <c r="O150" s="146" t="s">
        <v>71</v>
      </c>
    </row>
    <row r="151" spans="13:15" ht="12.75">
      <c r="M151" s="61">
        <v>119</v>
      </c>
      <c r="N151" s="146" t="s">
        <v>191</v>
      </c>
      <c r="O151" s="146" t="s">
        <v>116</v>
      </c>
    </row>
    <row r="152" spans="13:15" ht="12.75">
      <c r="M152" s="61">
        <v>120</v>
      </c>
      <c r="N152" s="146" t="s">
        <v>192</v>
      </c>
      <c r="O152" s="146" t="s">
        <v>116</v>
      </c>
    </row>
    <row r="153" spans="13:15" ht="12.75">
      <c r="M153" s="61">
        <v>121</v>
      </c>
      <c r="N153" s="146" t="s">
        <v>193</v>
      </c>
      <c r="O153" s="146" t="s">
        <v>51</v>
      </c>
    </row>
    <row r="154" spans="13:15" ht="12.75">
      <c r="M154" s="61">
        <v>122</v>
      </c>
      <c r="N154" s="146" t="s">
        <v>194</v>
      </c>
      <c r="O154" s="146" t="s">
        <v>119</v>
      </c>
    </row>
    <row r="155" spans="13:15" ht="12.75">
      <c r="M155" s="61">
        <v>123</v>
      </c>
      <c r="N155" s="146" t="s">
        <v>49</v>
      </c>
      <c r="O155" s="146" t="s">
        <v>53</v>
      </c>
    </row>
    <row r="156" spans="13:15" ht="12.75">
      <c r="M156" s="61">
        <v>124</v>
      </c>
      <c r="N156" s="146" t="s">
        <v>201</v>
      </c>
      <c r="O156" s="146" t="s">
        <v>120</v>
      </c>
    </row>
    <row r="157" spans="13:15" ht="12.75">
      <c r="M157" s="61">
        <v>125</v>
      </c>
      <c r="N157" s="146" t="s">
        <v>196</v>
      </c>
      <c r="O157" s="146" t="s">
        <v>75</v>
      </c>
    </row>
    <row r="158" spans="13:15" ht="12.75">
      <c r="M158" s="61">
        <v>126</v>
      </c>
      <c r="N158" s="65" t="s">
        <v>102</v>
      </c>
      <c r="O158" s="65" t="s">
        <v>48</v>
      </c>
    </row>
    <row r="159" spans="13:15" ht="12.75">
      <c r="M159" s="61">
        <v>127</v>
      </c>
      <c r="N159" s="146" t="s">
        <v>197</v>
      </c>
      <c r="O159" s="146" t="s">
        <v>126</v>
      </c>
    </row>
    <row r="160" spans="13:15" ht="12.75">
      <c r="M160" s="61">
        <v>128</v>
      </c>
      <c r="N160" s="146" t="s">
        <v>198</v>
      </c>
      <c r="O160" s="146" t="s">
        <v>107</v>
      </c>
    </row>
    <row r="161" spans="13:15" ht="12.75">
      <c r="M161" s="61">
        <v>129</v>
      </c>
      <c r="N161" s="146" t="s">
        <v>199</v>
      </c>
      <c r="O161" s="146" t="s">
        <v>175</v>
      </c>
    </row>
    <row r="162" spans="13:15" ht="12.75">
      <c r="M162" s="61">
        <v>130</v>
      </c>
      <c r="N162" s="146" t="s">
        <v>200</v>
      </c>
      <c r="O162" s="146" t="s">
        <v>117</v>
      </c>
    </row>
    <row r="163" spans="13:15" ht="12.75">
      <c r="M163" s="61">
        <v>131</v>
      </c>
      <c r="N163" s="146" t="s">
        <v>242</v>
      </c>
      <c r="O163" s="146" t="s">
        <v>64</v>
      </c>
    </row>
    <row r="164" spans="13:15" ht="12.75">
      <c r="M164" s="61">
        <v>200</v>
      </c>
      <c r="N164" s="146" t="s">
        <v>96</v>
      </c>
      <c r="O164" s="146" t="s">
        <v>45</v>
      </c>
    </row>
    <row r="165" spans="13:15" ht="12.75">
      <c r="M165" s="61">
        <v>201</v>
      </c>
      <c r="N165" s="146" t="s">
        <v>97</v>
      </c>
      <c r="O165" s="146" t="s">
        <v>45</v>
      </c>
    </row>
    <row r="166" spans="13:15" ht="12.75">
      <c r="M166" s="61">
        <v>202</v>
      </c>
      <c r="N166" s="65" t="s">
        <v>202</v>
      </c>
      <c r="O166" s="65" t="s">
        <v>203</v>
      </c>
    </row>
    <row r="167" spans="13:15" ht="12.75">
      <c r="M167" s="61">
        <v>203</v>
      </c>
      <c r="N167" s="65" t="s">
        <v>204</v>
      </c>
      <c r="O167" s="65" t="s">
        <v>203</v>
      </c>
    </row>
    <row r="168" spans="13:15" ht="12.75">
      <c r="M168" s="61">
        <v>204</v>
      </c>
      <c r="N168" s="65" t="s">
        <v>205</v>
      </c>
      <c r="O168" s="65" t="s">
        <v>122</v>
      </c>
    </row>
    <row r="169" spans="13:15" ht="12.75">
      <c r="M169" s="61">
        <v>205</v>
      </c>
      <c r="N169" s="65" t="s">
        <v>206</v>
      </c>
      <c r="O169" s="65" t="s">
        <v>122</v>
      </c>
    </row>
    <row r="170" spans="13:15" ht="12.75">
      <c r="M170" s="61">
        <v>206</v>
      </c>
      <c r="N170" s="65" t="s">
        <v>207</v>
      </c>
      <c r="O170" s="65" t="s">
        <v>116</v>
      </c>
    </row>
    <row r="171" spans="13:15" ht="12.75">
      <c r="M171" s="61">
        <v>207</v>
      </c>
      <c r="N171" s="65" t="s">
        <v>208</v>
      </c>
      <c r="O171" s="65" t="s">
        <v>116</v>
      </c>
    </row>
    <row r="172" spans="13:15" ht="12.75">
      <c r="M172" s="61">
        <v>208</v>
      </c>
      <c r="N172" s="65" t="s">
        <v>209</v>
      </c>
      <c r="O172" s="65" t="s">
        <v>124</v>
      </c>
    </row>
    <row r="173" spans="13:15" ht="12.75">
      <c r="M173" s="61">
        <v>209</v>
      </c>
      <c r="N173" s="65" t="s">
        <v>210</v>
      </c>
      <c r="O173" s="65" t="s">
        <v>124</v>
      </c>
    </row>
    <row r="174" spans="13:15" ht="12.75">
      <c r="M174" s="61">
        <v>210</v>
      </c>
      <c r="N174" s="65" t="s">
        <v>211</v>
      </c>
      <c r="O174" s="65" t="s">
        <v>124</v>
      </c>
    </row>
    <row r="175" spans="13:15" ht="12.75">
      <c r="M175" s="61">
        <v>211</v>
      </c>
      <c r="N175" s="65" t="s">
        <v>212</v>
      </c>
      <c r="O175" s="65" t="s">
        <v>124</v>
      </c>
    </row>
    <row r="176" spans="13:15" ht="12.75">
      <c r="M176" s="61">
        <v>212</v>
      </c>
      <c r="N176" s="65" t="s">
        <v>213</v>
      </c>
      <c r="O176" s="65" t="s">
        <v>124</v>
      </c>
    </row>
    <row r="177" spans="13:15" ht="12.75">
      <c r="M177" s="61">
        <v>213</v>
      </c>
      <c r="N177" s="65" t="s">
        <v>238</v>
      </c>
      <c r="O177" s="65" t="s">
        <v>124</v>
      </c>
    </row>
    <row r="178" spans="13:15" ht="12.75">
      <c r="M178" s="61">
        <v>214</v>
      </c>
      <c r="N178" s="146" t="s">
        <v>214</v>
      </c>
      <c r="O178" s="146" t="s">
        <v>64</v>
      </c>
    </row>
    <row r="179" spans="13:15" ht="12.75">
      <c r="M179" s="61">
        <v>215</v>
      </c>
      <c r="N179" s="146" t="s">
        <v>215</v>
      </c>
      <c r="O179" s="146" t="s">
        <v>64</v>
      </c>
    </row>
    <row r="180" spans="13:15" ht="12.75">
      <c r="M180" s="61">
        <v>216</v>
      </c>
      <c r="N180" s="146" t="s">
        <v>216</v>
      </c>
      <c r="O180" s="146" t="s">
        <v>64</v>
      </c>
    </row>
    <row r="181" spans="13:15" ht="12.75">
      <c r="M181" s="61">
        <v>217</v>
      </c>
      <c r="N181" s="146" t="s">
        <v>217</v>
      </c>
      <c r="O181" s="146" t="s">
        <v>64</v>
      </c>
    </row>
    <row r="182" spans="13:15" ht="12.75">
      <c r="M182" s="61">
        <v>218</v>
      </c>
      <c r="N182" s="146" t="s">
        <v>98</v>
      </c>
      <c r="O182" s="146" t="s">
        <v>75</v>
      </c>
    </row>
    <row r="183" spans="13:15" ht="12.75">
      <c r="M183" s="61">
        <v>219</v>
      </c>
      <c r="N183" s="146" t="s">
        <v>218</v>
      </c>
      <c r="O183" s="146" t="s">
        <v>75</v>
      </c>
    </row>
    <row r="184" spans="13:15" ht="12.75">
      <c r="M184" s="61">
        <v>220</v>
      </c>
      <c r="N184" s="146" t="s">
        <v>99</v>
      </c>
      <c r="O184" s="146" t="s">
        <v>75</v>
      </c>
    </row>
    <row r="185" spans="13:15" ht="12.75">
      <c r="M185" s="61">
        <v>221</v>
      </c>
      <c r="N185" s="146" t="s">
        <v>223</v>
      </c>
      <c r="O185" s="146" t="s">
        <v>115</v>
      </c>
    </row>
    <row r="186" spans="13:15" ht="12.75">
      <c r="M186" s="61">
        <v>222</v>
      </c>
      <c r="N186" s="146" t="s">
        <v>224</v>
      </c>
      <c r="O186" s="146" t="s">
        <v>115</v>
      </c>
    </row>
    <row r="187" spans="13:15" ht="12.75">
      <c r="M187" s="61">
        <v>223</v>
      </c>
      <c r="N187" s="146" t="s">
        <v>239</v>
      </c>
      <c r="O187" s="146" t="s">
        <v>115</v>
      </c>
    </row>
    <row r="188" spans="13:15" ht="12.75">
      <c r="M188" s="61">
        <v>224</v>
      </c>
      <c r="N188" s="146" t="s">
        <v>221</v>
      </c>
      <c r="O188" s="146" t="s">
        <v>68</v>
      </c>
    </row>
    <row r="189" spans="13:15" ht="12.75">
      <c r="M189" s="61">
        <v>225</v>
      </c>
      <c r="N189" s="146" t="s">
        <v>222</v>
      </c>
      <c r="O189" s="146" t="s">
        <v>68</v>
      </c>
    </row>
    <row r="190" spans="13:15" ht="12.75">
      <c r="M190" s="61">
        <v>226</v>
      </c>
      <c r="N190" s="146" t="s">
        <v>219</v>
      </c>
      <c r="O190" s="146" t="s">
        <v>125</v>
      </c>
    </row>
    <row r="191" spans="13:15" ht="12.75">
      <c r="M191" s="61">
        <v>227</v>
      </c>
      <c r="N191" s="146" t="s">
        <v>220</v>
      </c>
      <c r="O191" s="146" t="s">
        <v>125</v>
      </c>
    </row>
    <row r="192" spans="13:15" ht="12.75">
      <c r="M192" s="61">
        <v>228</v>
      </c>
      <c r="N192" s="65" t="s">
        <v>225</v>
      </c>
      <c r="O192" s="65" t="s">
        <v>119</v>
      </c>
    </row>
    <row r="193" spans="13:15" ht="12.75">
      <c r="M193" s="61">
        <v>229</v>
      </c>
      <c r="N193" s="146" t="s">
        <v>226</v>
      </c>
      <c r="O193" s="146" t="s">
        <v>119</v>
      </c>
    </row>
    <row r="194" spans="13:15" ht="12.75">
      <c r="M194" s="61">
        <v>230</v>
      </c>
      <c r="N194" s="146" t="s">
        <v>227</v>
      </c>
      <c r="O194" s="146" t="s">
        <v>126</v>
      </c>
    </row>
    <row r="195" spans="13:15" ht="12.75">
      <c r="M195" s="61">
        <v>231</v>
      </c>
      <c r="N195" s="146" t="s">
        <v>228</v>
      </c>
      <c r="O195" s="146" t="s">
        <v>126</v>
      </c>
    </row>
    <row r="196" spans="13:15" ht="12.75">
      <c r="M196" s="61">
        <v>232</v>
      </c>
      <c r="N196" s="146" t="s">
        <v>229</v>
      </c>
      <c r="O196" s="146" t="s">
        <v>43</v>
      </c>
    </row>
    <row r="197" spans="13:15" ht="12.75">
      <c r="M197" s="61">
        <v>233</v>
      </c>
      <c r="N197" s="146" t="s">
        <v>230</v>
      </c>
      <c r="O197" s="146" t="s">
        <v>118</v>
      </c>
    </row>
    <row r="198" spans="13:15" ht="12.75">
      <c r="M198" s="61">
        <v>234</v>
      </c>
      <c r="N198" s="146" t="s">
        <v>231</v>
      </c>
      <c r="O198" s="146" t="s">
        <v>48</v>
      </c>
    </row>
    <row r="199" spans="13:15" ht="12.75">
      <c r="M199" s="61">
        <v>235</v>
      </c>
      <c r="N199" s="146" t="s">
        <v>232</v>
      </c>
      <c r="O199" s="146" t="s">
        <v>53</v>
      </c>
    </row>
    <row r="200" spans="13:15" ht="12.75">
      <c r="M200" s="61">
        <v>236</v>
      </c>
      <c r="N200" s="146" t="s">
        <v>233</v>
      </c>
      <c r="O200" s="146" t="s">
        <v>123</v>
      </c>
    </row>
    <row r="201" spans="13:15" ht="12.75">
      <c r="M201" s="61">
        <v>237</v>
      </c>
      <c r="N201" s="146" t="s">
        <v>234</v>
      </c>
      <c r="O201" s="146" t="s">
        <v>235</v>
      </c>
    </row>
    <row r="202" spans="13:15" ht="12.75">
      <c r="M202" s="61">
        <v>238</v>
      </c>
      <c r="N202" s="146" t="s">
        <v>236</v>
      </c>
      <c r="O202" s="146" t="s">
        <v>107</v>
      </c>
    </row>
    <row r="203" spans="13:15" ht="12.75">
      <c r="M203" s="94"/>
      <c r="N203" s="94"/>
      <c r="O203" s="94"/>
    </row>
    <row r="204" spans="13:15" ht="12.75">
      <c r="M204" s="94"/>
      <c r="N204" s="94"/>
      <c r="O204" s="94"/>
    </row>
  </sheetData>
  <sheetProtection/>
  <mergeCells count="12">
    <mergeCell ref="A13:D13"/>
    <mergeCell ref="F17:I17"/>
    <mergeCell ref="A29:E29"/>
    <mergeCell ref="A1:I1"/>
    <mergeCell ref="A2:I2"/>
    <mergeCell ref="A3:I3"/>
    <mergeCell ref="A4:E4"/>
    <mergeCell ref="F4:J4"/>
    <mergeCell ref="A5:D5"/>
    <mergeCell ref="F5:I5"/>
    <mergeCell ref="A9:D9"/>
    <mergeCell ref="F11:I1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UCLAVEDAN</dc:creator>
  <cp:keywords/>
  <dc:description/>
  <cp:lastModifiedBy>Alain</cp:lastModifiedBy>
  <cp:lastPrinted>2017-09-03T16:32:40Z</cp:lastPrinted>
  <dcterms:created xsi:type="dcterms:W3CDTF">2014-05-09T09:01:03Z</dcterms:created>
  <dcterms:modified xsi:type="dcterms:W3CDTF">2017-09-04T09:32:58Z</dcterms:modified>
  <cp:category/>
  <cp:version/>
  <cp:contentType/>
  <cp:contentStatus/>
</cp:coreProperties>
</file>